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/>
  </bookViews>
  <sheets>
    <sheet name="прил4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G17" i="25"/>
  <c r="H58"/>
  <c r="H59"/>
  <c r="H94"/>
  <c r="H12"/>
  <c r="H81"/>
  <c r="H82"/>
  <c r="H95"/>
  <c r="G25"/>
  <c r="G20" s="1"/>
  <c r="H25" l="1"/>
  <c r="H20" s="1"/>
  <c r="H18"/>
  <c r="H17" s="1"/>
  <c r="H30" l="1"/>
  <c r="H29" s="1"/>
  <c r="H28" s="1"/>
  <c r="H74"/>
  <c r="H73" s="1"/>
  <c r="J82"/>
  <c r="J81" s="1"/>
  <c r="I82"/>
  <c r="I81" s="1"/>
  <c r="J78"/>
  <c r="J77" s="1"/>
  <c r="I78"/>
  <c r="I77" s="1"/>
  <c r="J51"/>
  <c r="J50" s="1"/>
  <c r="J49" s="1"/>
  <c r="I51"/>
  <c r="I50" s="1"/>
  <c r="J74"/>
  <c r="J73" s="1"/>
  <c r="I74"/>
  <c r="I73" s="1"/>
  <c r="G86"/>
  <c r="G82"/>
  <c r="G81" s="1"/>
  <c r="G78"/>
  <c r="G77" s="1"/>
  <c r="G74"/>
  <c r="G73" s="1"/>
  <c r="G68"/>
  <c r="G67" s="1"/>
  <c r="G58"/>
  <c r="G54"/>
  <c r="G51"/>
  <c r="G50" s="1"/>
  <c r="G34"/>
  <c r="G33" s="1"/>
  <c r="G32" s="1"/>
  <c r="J30"/>
  <c r="J29" s="1"/>
  <c r="J28" s="1"/>
  <c r="I29"/>
  <c r="I28" s="1"/>
  <c r="I30"/>
  <c r="G30"/>
  <c r="G29" s="1"/>
  <c r="G28" s="1"/>
  <c r="G72" l="1"/>
  <c r="G49"/>
  <c r="H61" l="1"/>
  <c r="H72"/>
  <c r="I72"/>
  <c r="J72"/>
  <c r="H51"/>
  <c r="H50" s="1"/>
  <c r="H49" s="1"/>
  <c r="H48" s="1"/>
  <c r="J92"/>
  <c r="J91" s="1"/>
  <c r="I92"/>
  <c r="I91" s="1"/>
  <c r="H92"/>
  <c r="H91" s="1"/>
  <c r="J68"/>
  <c r="I68"/>
  <c r="H68"/>
  <c r="J48"/>
  <c r="I48"/>
  <c r="G48"/>
  <c r="J44"/>
  <c r="I44"/>
  <c r="H44"/>
  <c r="H42"/>
  <c r="H41" s="1"/>
  <c r="H40" s="1"/>
  <c r="J40"/>
  <c r="I40"/>
  <c r="J38"/>
  <c r="J37" s="1"/>
  <c r="J36" s="1"/>
  <c r="I38"/>
  <c r="I37" s="1"/>
  <c r="I36" s="1"/>
  <c r="H38"/>
  <c r="H37" s="1"/>
  <c r="H36" s="1"/>
  <c r="H27" l="1"/>
  <c r="J27"/>
  <c r="J98" s="1"/>
  <c r="I27"/>
  <c r="I98" s="1"/>
</calcChain>
</file>

<file path=xl/sharedStrings.xml><?xml version="1.0" encoding="utf-8"?>
<sst xmlns="http://schemas.openxmlformats.org/spreadsheetml/2006/main" count="543" uniqueCount="135">
  <si>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</si>
  <si>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</si>
  <si>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</si>
  <si>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</si>
  <si>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</si>
  <si>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</si>
  <si>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</si>
  <si>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</si>
  <si>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</si>
  <si>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</si>
  <si>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</si>
  <si>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</si>
  <si>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</si>
  <si>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</si>
  <si>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</si>
  <si>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</si>
  <si>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</si>
  <si>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</si>
  <si>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</si>
  <si>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</si>
  <si>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</si>
  <si>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</si>
  <si>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850</t>
  </si>
  <si>
    <t>11</t>
  </si>
  <si>
    <t>870</t>
  </si>
  <si>
    <t>Резервные средства</t>
  </si>
  <si>
    <t>03</t>
  </si>
  <si>
    <t>Иные закупки товаров, работ и услуг для обеспечения государственных (муниципальных) нужд</t>
  </si>
  <si>
    <t>240</t>
  </si>
  <si>
    <t>120</t>
  </si>
  <si>
    <t>05</t>
  </si>
  <si>
    <t>Благоустройство</t>
  </si>
  <si>
    <t>08</t>
  </si>
  <si>
    <t>Культура</t>
  </si>
  <si>
    <t>Иные межбюджетные трансферты</t>
  </si>
  <si>
    <t>540</t>
  </si>
  <si>
    <t>Физическая культура и спорт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</si>
  <si>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</si>
  <si>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</si>
  <si>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09</t>
  </si>
  <si>
    <t>06</t>
  </si>
  <si>
    <t>Национальная экономика</t>
  </si>
  <si>
    <t>Водное хозяйство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</si>
  <si>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</si>
  <si>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</si>
  <si>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2019 год</t>
  </si>
  <si>
    <t>200</t>
  </si>
  <si>
    <t>Закупка товаров, работ и услуг для обеспечения государственных (муниципальных) нужд</t>
  </si>
  <si>
    <t>Объем условно-утверждаемых расходов</t>
  </si>
  <si>
    <t>0110100190</t>
  </si>
  <si>
    <t>9900008100</t>
  </si>
  <si>
    <t>990000Ш200</t>
  </si>
  <si>
    <t>99</t>
  </si>
  <si>
    <t>0120200190</t>
  </si>
  <si>
    <t>0110400190</t>
  </si>
  <si>
    <t>0120100M01</t>
  </si>
  <si>
    <t>Другие вопросы в области физической культуры м спорта</t>
  </si>
  <si>
    <t>0120200110</t>
  </si>
  <si>
    <t>2020 год</t>
  </si>
  <si>
    <t>измения (+,-)</t>
  </si>
  <si>
    <t>Дорожное хозяйство (дорожные фонды)</t>
  </si>
  <si>
    <t>0420200Д00</t>
  </si>
  <si>
    <t>Приложение 4
к решению «О внесении изменений и дополнений в бюджет муниципального образования "Усть-Канское сельское поселение"на 2019 год и плановый период 2020-2021 г.г.»</t>
  </si>
  <si>
    <t>Ведомственная структура расходов бюджета муниципального образования "Усть-Канское сельское поселение" на 2019-2021 годы</t>
  </si>
  <si>
    <t>2021 год</t>
  </si>
  <si>
    <t>000</t>
  </si>
  <si>
    <t>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</si>
  <si>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</si>
  <si>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Основное мероприятие "Развитие транспортной инфраструктуры" 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</si>
  <si>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</si>
  <si>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</si>
  <si>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</si>
  <si>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011F255550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</si>
  <si>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</si>
  <si>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</si>
  <si>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</si>
  <si>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</si>
  <si>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Бюджетные инвестиции в объекты капитального
строительства государственной (муниципальной) собственности</t>
  </si>
  <si>
    <t>414</t>
  </si>
  <si>
    <t>Прочая закупка товаров,работ и услуг</t>
  </si>
  <si>
    <t>01104L5671</t>
  </si>
  <si>
    <t>03102S8500</t>
  </si>
  <si>
    <t xml:space="preserve"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</t>
  </si>
  <si>
    <t>Межбюджетные трансферты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</si>
  <si>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</si>
  <si>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</si>
  <si>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</si>
  <si>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</si>
  <si>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</si>
  <si>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</si>
  <si>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</si>
  <si>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</si>
  <si>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Расходы на 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</si>
  <si>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 отдельных полномочий</t>
  </si>
  <si>
    <t>123</t>
  </si>
  <si>
    <t>Социальное обеспечение и иные выплаты населению</t>
  </si>
  <si>
    <t>300</t>
  </si>
  <si>
    <t>Премии и гранты</t>
  </si>
  <si>
    <t>350</t>
  </si>
  <si>
    <t>01202S8500</t>
  </si>
  <si>
    <t>Глава Усть-Канского сельского поселения</t>
  </si>
  <si>
    <t xml:space="preserve">Иные выплаты персоналу госудаственных (муниципальных)  органов, за исключением фонда оплаты труда </t>
  </si>
  <si>
    <t>122</t>
  </si>
  <si>
    <t>010А010110</t>
  </si>
  <si>
    <t>010А010190</t>
  </si>
  <si>
    <t xml:space="preserve">Закупка товаров, работ и услуг в сфере информационно-коммуникационных технологий </t>
  </si>
  <si>
    <t>242</t>
  </si>
  <si>
    <t xml:space="preserve">Иные бюджетные ассигнования </t>
  </si>
  <si>
    <t>800</t>
  </si>
  <si>
    <t>Уплата налогов, сборов и иных  платежей</t>
  </si>
  <si>
    <t xml:space="preserve">Уплата налога на имущество организаций и земельного налога </t>
  </si>
  <si>
    <t>851</t>
  </si>
  <si>
    <t xml:space="preserve">Уплата прочих  налогов, сборов </t>
  </si>
  <si>
    <t>852</t>
  </si>
  <si>
    <t xml:space="preserve">Уплата иных платежей </t>
  </si>
  <si>
    <t>853</t>
  </si>
  <si>
    <t>Заработная плата с начислениями</t>
  </si>
  <si>
    <t>990А0S8500</t>
  </si>
  <si>
    <t>Расходы ны выплаты персоналу государственных (муниципальных) органов</t>
  </si>
  <si>
    <t>Резервные фонды местной администрации</t>
  </si>
  <si>
    <t>Иные бюджетные ассигнования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</si>
  <si>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</si>
  <si>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обеспечение устойчивого развития сельских территорий</t>
  </si>
  <si>
    <t>Субсидии на выполнение работ по благоустройству территорий в рамках реализации проекта "Инициатива граждан"</t>
  </si>
  <si>
    <t>Другие общегосударственные вопросы</t>
  </si>
  <si>
    <t>13</t>
  </si>
  <si>
    <t>Повышение систем жизнеобеспечения "МБУ Кан Чарас"</t>
  </si>
  <si>
    <t>611</t>
  </si>
  <si>
    <t>0100010199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</si>
  <si>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</si>
  <si>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Транспорт</t>
  </si>
  <si>
    <t>0420248300</t>
  </si>
  <si>
    <t>04202S8300</t>
  </si>
  <si>
    <t>370</t>
  </si>
  <si>
    <t>04202S22Д0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</si>
</sst>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justify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justify" wrapText="1"/>
    </xf>
    <xf numFmtId="2" fontId="4" fillId="0" borderId="0" xfId="0" applyNumberFormat="1" applyFont="1" applyAlignment="1">
      <alignment horizontal="center" vertical="top" wrapText="1"/>
    </xf>
    <xf numFmtId="2" fontId="5" fillId="0" borderId="0" xfId="0" applyNumberFormat="1" applyFont="1"/>
    <xf numFmtId="2" fontId="7" fillId="0" borderId="0" xfId="0" applyNumberFormat="1" applyFont="1"/>
    <xf numFmtId="164" fontId="1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/>
    <xf numFmtId="0" fontId="3" fillId="0" borderId="0" xfId="0" applyFont="1" applyAlignment="1">
      <alignment horizontal="right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view="pageBreakPreview" topLeftCell="A76" zoomScale="60" workbookViewId="0">
      <selection activeCell="G19" sqref="G19"/>
    </sheetView>
  </sheetViews>
  <sheetFormatPr defaultRowHeight="12.75"/>
  <cols>
    <col min="1" max="1" width="53.28515625" style="1" customWidth="1"/>
    <col min="2" max="2" width="10.140625" style="2" customWidth="1"/>
    <col min="3" max="4" width="6.5703125" style="2" customWidth="1"/>
    <col min="5" max="5" width="13.42578125" style="2" customWidth="1"/>
    <col min="6" max="6" width="7.5703125" style="2" customWidth="1"/>
    <col min="7" max="7" width="9.7109375" style="40" customWidth="1"/>
    <col min="8" max="8" width="19.140625" style="2" customWidth="1"/>
    <col min="9" max="9" width="12.85546875" style="2" customWidth="1"/>
    <col min="10" max="10" width="14.28515625" style="2" customWidth="1"/>
    <col min="11" max="257" width="8.85546875" style="3"/>
    <col min="258" max="258" width="3.5703125" style="3" customWidth="1"/>
    <col min="259" max="259" width="40.85546875" style="3" customWidth="1"/>
    <col min="260" max="260" width="5.140625" style="3" customWidth="1"/>
    <col min="261" max="262" width="4.28515625" style="3" customWidth="1"/>
    <col min="263" max="263" width="8.5703125" style="3" customWidth="1"/>
    <col min="264" max="264" width="6.7109375" style="3" customWidth="1"/>
    <col min="265" max="265" width="11.28515625" style="3" customWidth="1"/>
    <col min="266" max="266" width="12.28515625" style="3" customWidth="1"/>
    <col min="267" max="513" width="8.85546875" style="3"/>
    <col min="514" max="514" width="3.5703125" style="3" customWidth="1"/>
    <col min="515" max="515" width="40.85546875" style="3" customWidth="1"/>
    <col min="516" max="516" width="5.140625" style="3" customWidth="1"/>
    <col min="517" max="518" width="4.28515625" style="3" customWidth="1"/>
    <col min="519" max="519" width="8.5703125" style="3" customWidth="1"/>
    <col min="520" max="520" width="6.7109375" style="3" customWidth="1"/>
    <col min="521" max="521" width="11.28515625" style="3" customWidth="1"/>
    <col min="522" max="522" width="12.28515625" style="3" customWidth="1"/>
    <col min="523" max="769" width="8.85546875" style="3"/>
    <col min="770" max="770" width="3.5703125" style="3" customWidth="1"/>
    <col min="771" max="771" width="40.85546875" style="3" customWidth="1"/>
    <col min="772" max="772" width="5.140625" style="3" customWidth="1"/>
    <col min="773" max="774" width="4.28515625" style="3" customWidth="1"/>
    <col min="775" max="775" width="8.5703125" style="3" customWidth="1"/>
    <col min="776" max="776" width="6.7109375" style="3" customWidth="1"/>
    <col min="777" max="777" width="11.28515625" style="3" customWidth="1"/>
    <col min="778" max="778" width="12.28515625" style="3" customWidth="1"/>
    <col min="779" max="1025" width="8.85546875" style="3"/>
    <col min="1026" max="1026" width="3.5703125" style="3" customWidth="1"/>
    <col min="1027" max="1027" width="40.85546875" style="3" customWidth="1"/>
    <col min="1028" max="1028" width="5.140625" style="3" customWidth="1"/>
    <col min="1029" max="1030" width="4.28515625" style="3" customWidth="1"/>
    <col min="1031" max="1031" width="8.5703125" style="3" customWidth="1"/>
    <col min="1032" max="1032" width="6.7109375" style="3" customWidth="1"/>
    <col min="1033" max="1033" width="11.28515625" style="3" customWidth="1"/>
    <col min="1034" max="1034" width="12.28515625" style="3" customWidth="1"/>
    <col min="1035" max="1281" width="8.85546875" style="3"/>
    <col min="1282" max="1282" width="3.5703125" style="3" customWidth="1"/>
    <col min="1283" max="1283" width="40.85546875" style="3" customWidth="1"/>
    <col min="1284" max="1284" width="5.140625" style="3" customWidth="1"/>
    <col min="1285" max="1286" width="4.28515625" style="3" customWidth="1"/>
    <col min="1287" max="1287" width="8.5703125" style="3" customWidth="1"/>
    <col min="1288" max="1288" width="6.7109375" style="3" customWidth="1"/>
    <col min="1289" max="1289" width="11.28515625" style="3" customWidth="1"/>
    <col min="1290" max="1290" width="12.28515625" style="3" customWidth="1"/>
    <col min="1291" max="1537" width="8.85546875" style="3"/>
    <col min="1538" max="1538" width="3.5703125" style="3" customWidth="1"/>
    <col min="1539" max="1539" width="40.85546875" style="3" customWidth="1"/>
    <col min="1540" max="1540" width="5.140625" style="3" customWidth="1"/>
    <col min="1541" max="1542" width="4.28515625" style="3" customWidth="1"/>
    <col min="1543" max="1543" width="8.5703125" style="3" customWidth="1"/>
    <col min="1544" max="1544" width="6.7109375" style="3" customWidth="1"/>
    <col min="1545" max="1545" width="11.28515625" style="3" customWidth="1"/>
    <col min="1546" max="1546" width="12.28515625" style="3" customWidth="1"/>
    <col min="1547" max="1793" width="8.85546875" style="3"/>
    <col min="1794" max="1794" width="3.5703125" style="3" customWidth="1"/>
    <col min="1795" max="1795" width="40.85546875" style="3" customWidth="1"/>
    <col min="1796" max="1796" width="5.140625" style="3" customWidth="1"/>
    <col min="1797" max="1798" width="4.28515625" style="3" customWidth="1"/>
    <col min="1799" max="1799" width="8.5703125" style="3" customWidth="1"/>
    <col min="1800" max="1800" width="6.7109375" style="3" customWidth="1"/>
    <col min="1801" max="1801" width="11.28515625" style="3" customWidth="1"/>
    <col min="1802" max="1802" width="12.28515625" style="3" customWidth="1"/>
    <col min="1803" max="2049" width="8.85546875" style="3"/>
    <col min="2050" max="2050" width="3.5703125" style="3" customWidth="1"/>
    <col min="2051" max="2051" width="40.85546875" style="3" customWidth="1"/>
    <col min="2052" max="2052" width="5.140625" style="3" customWidth="1"/>
    <col min="2053" max="2054" width="4.28515625" style="3" customWidth="1"/>
    <col min="2055" max="2055" width="8.5703125" style="3" customWidth="1"/>
    <col min="2056" max="2056" width="6.7109375" style="3" customWidth="1"/>
    <col min="2057" max="2057" width="11.28515625" style="3" customWidth="1"/>
    <col min="2058" max="2058" width="12.28515625" style="3" customWidth="1"/>
    <col min="2059" max="2305" width="8.85546875" style="3"/>
    <col min="2306" max="2306" width="3.5703125" style="3" customWidth="1"/>
    <col min="2307" max="2307" width="40.85546875" style="3" customWidth="1"/>
    <col min="2308" max="2308" width="5.140625" style="3" customWidth="1"/>
    <col min="2309" max="2310" width="4.28515625" style="3" customWidth="1"/>
    <col min="2311" max="2311" width="8.5703125" style="3" customWidth="1"/>
    <col min="2312" max="2312" width="6.7109375" style="3" customWidth="1"/>
    <col min="2313" max="2313" width="11.28515625" style="3" customWidth="1"/>
    <col min="2314" max="2314" width="12.28515625" style="3" customWidth="1"/>
    <col min="2315" max="2561" width="8.85546875" style="3"/>
    <col min="2562" max="2562" width="3.5703125" style="3" customWidth="1"/>
    <col min="2563" max="2563" width="40.85546875" style="3" customWidth="1"/>
    <col min="2564" max="2564" width="5.140625" style="3" customWidth="1"/>
    <col min="2565" max="2566" width="4.28515625" style="3" customWidth="1"/>
    <col min="2567" max="2567" width="8.5703125" style="3" customWidth="1"/>
    <col min="2568" max="2568" width="6.7109375" style="3" customWidth="1"/>
    <col min="2569" max="2569" width="11.28515625" style="3" customWidth="1"/>
    <col min="2570" max="2570" width="12.28515625" style="3" customWidth="1"/>
    <col min="2571" max="2817" width="8.85546875" style="3"/>
    <col min="2818" max="2818" width="3.5703125" style="3" customWidth="1"/>
    <col min="2819" max="2819" width="40.85546875" style="3" customWidth="1"/>
    <col min="2820" max="2820" width="5.140625" style="3" customWidth="1"/>
    <col min="2821" max="2822" width="4.28515625" style="3" customWidth="1"/>
    <col min="2823" max="2823" width="8.5703125" style="3" customWidth="1"/>
    <col min="2824" max="2824" width="6.7109375" style="3" customWidth="1"/>
    <col min="2825" max="2825" width="11.28515625" style="3" customWidth="1"/>
    <col min="2826" max="2826" width="12.28515625" style="3" customWidth="1"/>
    <col min="2827" max="3073" width="8.85546875" style="3"/>
    <col min="3074" max="3074" width="3.5703125" style="3" customWidth="1"/>
    <col min="3075" max="3075" width="40.85546875" style="3" customWidth="1"/>
    <col min="3076" max="3076" width="5.140625" style="3" customWidth="1"/>
    <col min="3077" max="3078" width="4.28515625" style="3" customWidth="1"/>
    <col min="3079" max="3079" width="8.5703125" style="3" customWidth="1"/>
    <col min="3080" max="3080" width="6.7109375" style="3" customWidth="1"/>
    <col min="3081" max="3081" width="11.28515625" style="3" customWidth="1"/>
    <col min="3082" max="3082" width="12.28515625" style="3" customWidth="1"/>
    <col min="3083" max="3329" width="8.85546875" style="3"/>
    <col min="3330" max="3330" width="3.5703125" style="3" customWidth="1"/>
    <col min="3331" max="3331" width="40.85546875" style="3" customWidth="1"/>
    <col min="3332" max="3332" width="5.140625" style="3" customWidth="1"/>
    <col min="3333" max="3334" width="4.28515625" style="3" customWidth="1"/>
    <col min="3335" max="3335" width="8.5703125" style="3" customWidth="1"/>
    <col min="3336" max="3336" width="6.7109375" style="3" customWidth="1"/>
    <col min="3337" max="3337" width="11.28515625" style="3" customWidth="1"/>
    <col min="3338" max="3338" width="12.28515625" style="3" customWidth="1"/>
    <col min="3339" max="3585" width="8.85546875" style="3"/>
    <col min="3586" max="3586" width="3.5703125" style="3" customWidth="1"/>
    <col min="3587" max="3587" width="40.85546875" style="3" customWidth="1"/>
    <col min="3588" max="3588" width="5.140625" style="3" customWidth="1"/>
    <col min="3589" max="3590" width="4.28515625" style="3" customWidth="1"/>
    <col min="3591" max="3591" width="8.5703125" style="3" customWidth="1"/>
    <col min="3592" max="3592" width="6.7109375" style="3" customWidth="1"/>
    <col min="3593" max="3593" width="11.28515625" style="3" customWidth="1"/>
    <col min="3594" max="3594" width="12.28515625" style="3" customWidth="1"/>
    <col min="3595" max="3841" width="8.85546875" style="3"/>
    <col min="3842" max="3842" width="3.5703125" style="3" customWidth="1"/>
    <col min="3843" max="3843" width="40.85546875" style="3" customWidth="1"/>
    <col min="3844" max="3844" width="5.140625" style="3" customWidth="1"/>
    <col min="3845" max="3846" width="4.28515625" style="3" customWidth="1"/>
    <col min="3847" max="3847" width="8.5703125" style="3" customWidth="1"/>
    <col min="3848" max="3848" width="6.7109375" style="3" customWidth="1"/>
    <col min="3849" max="3849" width="11.28515625" style="3" customWidth="1"/>
    <col min="3850" max="3850" width="12.28515625" style="3" customWidth="1"/>
    <col min="3851" max="4097" width="8.85546875" style="3"/>
    <col min="4098" max="4098" width="3.5703125" style="3" customWidth="1"/>
    <col min="4099" max="4099" width="40.85546875" style="3" customWidth="1"/>
    <col min="4100" max="4100" width="5.140625" style="3" customWidth="1"/>
    <col min="4101" max="4102" width="4.28515625" style="3" customWidth="1"/>
    <col min="4103" max="4103" width="8.5703125" style="3" customWidth="1"/>
    <col min="4104" max="4104" width="6.7109375" style="3" customWidth="1"/>
    <col min="4105" max="4105" width="11.28515625" style="3" customWidth="1"/>
    <col min="4106" max="4106" width="12.28515625" style="3" customWidth="1"/>
    <col min="4107" max="4353" width="8.85546875" style="3"/>
    <col min="4354" max="4354" width="3.5703125" style="3" customWidth="1"/>
    <col min="4355" max="4355" width="40.85546875" style="3" customWidth="1"/>
    <col min="4356" max="4356" width="5.140625" style="3" customWidth="1"/>
    <col min="4357" max="4358" width="4.28515625" style="3" customWidth="1"/>
    <col min="4359" max="4359" width="8.5703125" style="3" customWidth="1"/>
    <col min="4360" max="4360" width="6.7109375" style="3" customWidth="1"/>
    <col min="4361" max="4361" width="11.28515625" style="3" customWidth="1"/>
    <col min="4362" max="4362" width="12.28515625" style="3" customWidth="1"/>
    <col min="4363" max="4609" width="8.85546875" style="3"/>
    <col min="4610" max="4610" width="3.5703125" style="3" customWidth="1"/>
    <col min="4611" max="4611" width="40.85546875" style="3" customWidth="1"/>
    <col min="4612" max="4612" width="5.140625" style="3" customWidth="1"/>
    <col min="4613" max="4614" width="4.28515625" style="3" customWidth="1"/>
    <col min="4615" max="4615" width="8.5703125" style="3" customWidth="1"/>
    <col min="4616" max="4616" width="6.7109375" style="3" customWidth="1"/>
    <col min="4617" max="4617" width="11.28515625" style="3" customWidth="1"/>
    <col min="4618" max="4618" width="12.28515625" style="3" customWidth="1"/>
    <col min="4619" max="4865" width="8.85546875" style="3"/>
    <col min="4866" max="4866" width="3.5703125" style="3" customWidth="1"/>
    <col min="4867" max="4867" width="40.85546875" style="3" customWidth="1"/>
    <col min="4868" max="4868" width="5.140625" style="3" customWidth="1"/>
    <col min="4869" max="4870" width="4.28515625" style="3" customWidth="1"/>
    <col min="4871" max="4871" width="8.5703125" style="3" customWidth="1"/>
    <col min="4872" max="4872" width="6.7109375" style="3" customWidth="1"/>
    <col min="4873" max="4873" width="11.28515625" style="3" customWidth="1"/>
    <col min="4874" max="4874" width="12.28515625" style="3" customWidth="1"/>
    <col min="4875" max="5121" width="8.85546875" style="3"/>
    <col min="5122" max="5122" width="3.5703125" style="3" customWidth="1"/>
    <col min="5123" max="5123" width="40.85546875" style="3" customWidth="1"/>
    <col min="5124" max="5124" width="5.140625" style="3" customWidth="1"/>
    <col min="5125" max="5126" width="4.28515625" style="3" customWidth="1"/>
    <col min="5127" max="5127" width="8.5703125" style="3" customWidth="1"/>
    <col min="5128" max="5128" width="6.7109375" style="3" customWidth="1"/>
    <col min="5129" max="5129" width="11.28515625" style="3" customWidth="1"/>
    <col min="5130" max="5130" width="12.28515625" style="3" customWidth="1"/>
    <col min="5131" max="5377" width="8.85546875" style="3"/>
    <col min="5378" max="5378" width="3.5703125" style="3" customWidth="1"/>
    <col min="5379" max="5379" width="40.85546875" style="3" customWidth="1"/>
    <col min="5380" max="5380" width="5.140625" style="3" customWidth="1"/>
    <col min="5381" max="5382" width="4.28515625" style="3" customWidth="1"/>
    <col min="5383" max="5383" width="8.5703125" style="3" customWidth="1"/>
    <col min="5384" max="5384" width="6.7109375" style="3" customWidth="1"/>
    <col min="5385" max="5385" width="11.28515625" style="3" customWidth="1"/>
    <col min="5386" max="5386" width="12.28515625" style="3" customWidth="1"/>
    <col min="5387" max="5633" width="8.85546875" style="3"/>
    <col min="5634" max="5634" width="3.5703125" style="3" customWidth="1"/>
    <col min="5635" max="5635" width="40.85546875" style="3" customWidth="1"/>
    <col min="5636" max="5636" width="5.140625" style="3" customWidth="1"/>
    <col min="5637" max="5638" width="4.28515625" style="3" customWidth="1"/>
    <col min="5639" max="5639" width="8.5703125" style="3" customWidth="1"/>
    <col min="5640" max="5640" width="6.7109375" style="3" customWidth="1"/>
    <col min="5641" max="5641" width="11.28515625" style="3" customWidth="1"/>
    <col min="5642" max="5642" width="12.28515625" style="3" customWidth="1"/>
    <col min="5643" max="5889" width="8.85546875" style="3"/>
    <col min="5890" max="5890" width="3.5703125" style="3" customWidth="1"/>
    <col min="5891" max="5891" width="40.85546875" style="3" customWidth="1"/>
    <col min="5892" max="5892" width="5.140625" style="3" customWidth="1"/>
    <col min="5893" max="5894" width="4.28515625" style="3" customWidth="1"/>
    <col min="5895" max="5895" width="8.5703125" style="3" customWidth="1"/>
    <col min="5896" max="5896" width="6.7109375" style="3" customWidth="1"/>
    <col min="5897" max="5897" width="11.28515625" style="3" customWidth="1"/>
    <col min="5898" max="5898" width="12.28515625" style="3" customWidth="1"/>
    <col min="5899" max="6145" width="8.85546875" style="3"/>
    <col min="6146" max="6146" width="3.5703125" style="3" customWidth="1"/>
    <col min="6147" max="6147" width="40.85546875" style="3" customWidth="1"/>
    <col min="6148" max="6148" width="5.140625" style="3" customWidth="1"/>
    <col min="6149" max="6150" width="4.28515625" style="3" customWidth="1"/>
    <col min="6151" max="6151" width="8.5703125" style="3" customWidth="1"/>
    <col min="6152" max="6152" width="6.7109375" style="3" customWidth="1"/>
    <col min="6153" max="6153" width="11.28515625" style="3" customWidth="1"/>
    <col min="6154" max="6154" width="12.28515625" style="3" customWidth="1"/>
    <col min="6155" max="6401" width="8.85546875" style="3"/>
    <col min="6402" max="6402" width="3.5703125" style="3" customWidth="1"/>
    <col min="6403" max="6403" width="40.85546875" style="3" customWidth="1"/>
    <col min="6404" max="6404" width="5.140625" style="3" customWidth="1"/>
    <col min="6405" max="6406" width="4.28515625" style="3" customWidth="1"/>
    <col min="6407" max="6407" width="8.5703125" style="3" customWidth="1"/>
    <col min="6408" max="6408" width="6.7109375" style="3" customWidth="1"/>
    <col min="6409" max="6409" width="11.28515625" style="3" customWidth="1"/>
    <col min="6410" max="6410" width="12.28515625" style="3" customWidth="1"/>
    <col min="6411" max="6657" width="8.85546875" style="3"/>
    <col min="6658" max="6658" width="3.5703125" style="3" customWidth="1"/>
    <col min="6659" max="6659" width="40.85546875" style="3" customWidth="1"/>
    <col min="6660" max="6660" width="5.140625" style="3" customWidth="1"/>
    <col min="6661" max="6662" width="4.28515625" style="3" customWidth="1"/>
    <col min="6663" max="6663" width="8.5703125" style="3" customWidth="1"/>
    <col min="6664" max="6664" width="6.7109375" style="3" customWidth="1"/>
    <col min="6665" max="6665" width="11.28515625" style="3" customWidth="1"/>
    <col min="6666" max="6666" width="12.28515625" style="3" customWidth="1"/>
    <col min="6667" max="6913" width="8.85546875" style="3"/>
    <col min="6914" max="6914" width="3.5703125" style="3" customWidth="1"/>
    <col min="6915" max="6915" width="40.85546875" style="3" customWidth="1"/>
    <col min="6916" max="6916" width="5.140625" style="3" customWidth="1"/>
    <col min="6917" max="6918" width="4.28515625" style="3" customWidth="1"/>
    <col min="6919" max="6919" width="8.5703125" style="3" customWidth="1"/>
    <col min="6920" max="6920" width="6.7109375" style="3" customWidth="1"/>
    <col min="6921" max="6921" width="11.28515625" style="3" customWidth="1"/>
    <col min="6922" max="6922" width="12.28515625" style="3" customWidth="1"/>
    <col min="6923" max="7169" width="8.85546875" style="3"/>
    <col min="7170" max="7170" width="3.5703125" style="3" customWidth="1"/>
    <col min="7171" max="7171" width="40.85546875" style="3" customWidth="1"/>
    <col min="7172" max="7172" width="5.140625" style="3" customWidth="1"/>
    <col min="7173" max="7174" width="4.28515625" style="3" customWidth="1"/>
    <col min="7175" max="7175" width="8.5703125" style="3" customWidth="1"/>
    <col min="7176" max="7176" width="6.7109375" style="3" customWidth="1"/>
    <col min="7177" max="7177" width="11.28515625" style="3" customWidth="1"/>
    <col min="7178" max="7178" width="12.28515625" style="3" customWidth="1"/>
    <col min="7179" max="7425" width="8.85546875" style="3"/>
    <col min="7426" max="7426" width="3.5703125" style="3" customWidth="1"/>
    <col min="7427" max="7427" width="40.85546875" style="3" customWidth="1"/>
    <col min="7428" max="7428" width="5.140625" style="3" customWidth="1"/>
    <col min="7429" max="7430" width="4.28515625" style="3" customWidth="1"/>
    <col min="7431" max="7431" width="8.5703125" style="3" customWidth="1"/>
    <col min="7432" max="7432" width="6.7109375" style="3" customWidth="1"/>
    <col min="7433" max="7433" width="11.28515625" style="3" customWidth="1"/>
    <col min="7434" max="7434" width="12.28515625" style="3" customWidth="1"/>
    <col min="7435" max="7681" width="8.85546875" style="3"/>
    <col min="7682" max="7682" width="3.5703125" style="3" customWidth="1"/>
    <col min="7683" max="7683" width="40.85546875" style="3" customWidth="1"/>
    <col min="7684" max="7684" width="5.140625" style="3" customWidth="1"/>
    <col min="7685" max="7686" width="4.28515625" style="3" customWidth="1"/>
    <col min="7687" max="7687" width="8.5703125" style="3" customWidth="1"/>
    <col min="7688" max="7688" width="6.7109375" style="3" customWidth="1"/>
    <col min="7689" max="7689" width="11.28515625" style="3" customWidth="1"/>
    <col min="7690" max="7690" width="12.28515625" style="3" customWidth="1"/>
    <col min="7691" max="7937" width="8.85546875" style="3"/>
    <col min="7938" max="7938" width="3.5703125" style="3" customWidth="1"/>
    <col min="7939" max="7939" width="40.85546875" style="3" customWidth="1"/>
    <col min="7940" max="7940" width="5.140625" style="3" customWidth="1"/>
    <col min="7941" max="7942" width="4.28515625" style="3" customWidth="1"/>
    <col min="7943" max="7943" width="8.5703125" style="3" customWidth="1"/>
    <col min="7944" max="7944" width="6.7109375" style="3" customWidth="1"/>
    <col min="7945" max="7945" width="11.28515625" style="3" customWidth="1"/>
    <col min="7946" max="7946" width="12.28515625" style="3" customWidth="1"/>
    <col min="7947" max="8193" width="8.85546875" style="3"/>
    <col min="8194" max="8194" width="3.5703125" style="3" customWidth="1"/>
    <col min="8195" max="8195" width="40.85546875" style="3" customWidth="1"/>
    <col min="8196" max="8196" width="5.140625" style="3" customWidth="1"/>
    <col min="8197" max="8198" width="4.28515625" style="3" customWidth="1"/>
    <col min="8199" max="8199" width="8.5703125" style="3" customWidth="1"/>
    <col min="8200" max="8200" width="6.7109375" style="3" customWidth="1"/>
    <col min="8201" max="8201" width="11.28515625" style="3" customWidth="1"/>
    <col min="8202" max="8202" width="12.28515625" style="3" customWidth="1"/>
    <col min="8203" max="8449" width="8.85546875" style="3"/>
    <col min="8450" max="8450" width="3.5703125" style="3" customWidth="1"/>
    <col min="8451" max="8451" width="40.85546875" style="3" customWidth="1"/>
    <col min="8452" max="8452" width="5.140625" style="3" customWidth="1"/>
    <col min="8453" max="8454" width="4.28515625" style="3" customWidth="1"/>
    <col min="8455" max="8455" width="8.5703125" style="3" customWidth="1"/>
    <col min="8456" max="8456" width="6.7109375" style="3" customWidth="1"/>
    <col min="8457" max="8457" width="11.28515625" style="3" customWidth="1"/>
    <col min="8458" max="8458" width="12.28515625" style="3" customWidth="1"/>
    <col min="8459" max="8705" width="8.85546875" style="3"/>
    <col min="8706" max="8706" width="3.5703125" style="3" customWidth="1"/>
    <col min="8707" max="8707" width="40.85546875" style="3" customWidth="1"/>
    <col min="8708" max="8708" width="5.140625" style="3" customWidth="1"/>
    <col min="8709" max="8710" width="4.28515625" style="3" customWidth="1"/>
    <col min="8711" max="8711" width="8.5703125" style="3" customWidth="1"/>
    <col min="8712" max="8712" width="6.7109375" style="3" customWidth="1"/>
    <col min="8713" max="8713" width="11.28515625" style="3" customWidth="1"/>
    <col min="8714" max="8714" width="12.28515625" style="3" customWidth="1"/>
    <col min="8715" max="8961" width="8.85546875" style="3"/>
    <col min="8962" max="8962" width="3.5703125" style="3" customWidth="1"/>
    <col min="8963" max="8963" width="40.85546875" style="3" customWidth="1"/>
    <col min="8964" max="8964" width="5.140625" style="3" customWidth="1"/>
    <col min="8965" max="8966" width="4.28515625" style="3" customWidth="1"/>
    <col min="8967" max="8967" width="8.5703125" style="3" customWidth="1"/>
    <col min="8968" max="8968" width="6.7109375" style="3" customWidth="1"/>
    <col min="8969" max="8969" width="11.28515625" style="3" customWidth="1"/>
    <col min="8970" max="8970" width="12.28515625" style="3" customWidth="1"/>
    <col min="8971" max="9217" width="8.85546875" style="3"/>
    <col min="9218" max="9218" width="3.5703125" style="3" customWidth="1"/>
    <col min="9219" max="9219" width="40.85546875" style="3" customWidth="1"/>
    <col min="9220" max="9220" width="5.140625" style="3" customWidth="1"/>
    <col min="9221" max="9222" width="4.28515625" style="3" customWidth="1"/>
    <col min="9223" max="9223" width="8.5703125" style="3" customWidth="1"/>
    <col min="9224" max="9224" width="6.7109375" style="3" customWidth="1"/>
    <col min="9225" max="9225" width="11.28515625" style="3" customWidth="1"/>
    <col min="9226" max="9226" width="12.28515625" style="3" customWidth="1"/>
    <col min="9227" max="9473" width="8.85546875" style="3"/>
    <col min="9474" max="9474" width="3.5703125" style="3" customWidth="1"/>
    <col min="9475" max="9475" width="40.85546875" style="3" customWidth="1"/>
    <col min="9476" max="9476" width="5.140625" style="3" customWidth="1"/>
    <col min="9477" max="9478" width="4.28515625" style="3" customWidth="1"/>
    <col min="9479" max="9479" width="8.5703125" style="3" customWidth="1"/>
    <col min="9480" max="9480" width="6.7109375" style="3" customWidth="1"/>
    <col min="9481" max="9481" width="11.28515625" style="3" customWidth="1"/>
    <col min="9482" max="9482" width="12.28515625" style="3" customWidth="1"/>
    <col min="9483" max="9729" width="8.85546875" style="3"/>
    <col min="9730" max="9730" width="3.5703125" style="3" customWidth="1"/>
    <col min="9731" max="9731" width="40.85546875" style="3" customWidth="1"/>
    <col min="9732" max="9732" width="5.140625" style="3" customWidth="1"/>
    <col min="9733" max="9734" width="4.28515625" style="3" customWidth="1"/>
    <col min="9735" max="9735" width="8.5703125" style="3" customWidth="1"/>
    <col min="9736" max="9736" width="6.7109375" style="3" customWidth="1"/>
    <col min="9737" max="9737" width="11.28515625" style="3" customWidth="1"/>
    <col min="9738" max="9738" width="12.28515625" style="3" customWidth="1"/>
    <col min="9739" max="9985" width="8.85546875" style="3"/>
    <col min="9986" max="9986" width="3.5703125" style="3" customWidth="1"/>
    <col min="9987" max="9987" width="40.85546875" style="3" customWidth="1"/>
    <col min="9988" max="9988" width="5.140625" style="3" customWidth="1"/>
    <col min="9989" max="9990" width="4.28515625" style="3" customWidth="1"/>
    <col min="9991" max="9991" width="8.5703125" style="3" customWidth="1"/>
    <col min="9992" max="9992" width="6.7109375" style="3" customWidth="1"/>
    <col min="9993" max="9993" width="11.28515625" style="3" customWidth="1"/>
    <col min="9994" max="9994" width="12.28515625" style="3" customWidth="1"/>
    <col min="9995" max="10241" width="8.85546875" style="3"/>
    <col min="10242" max="10242" width="3.5703125" style="3" customWidth="1"/>
    <col min="10243" max="10243" width="40.85546875" style="3" customWidth="1"/>
    <col min="10244" max="10244" width="5.140625" style="3" customWidth="1"/>
    <col min="10245" max="10246" width="4.28515625" style="3" customWidth="1"/>
    <col min="10247" max="10247" width="8.5703125" style="3" customWidth="1"/>
    <col min="10248" max="10248" width="6.7109375" style="3" customWidth="1"/>
    <col min="10249" max="10249" width="11.28515625" style="3" customWidth="1"/>
    <col min="10250" max="10250" width="12.28515625" style="3" customWidth="1"/>
    <col min="10251" max="10497" width="8.85546875" style="3"/>
    <col min="10498" max="10498" width="3.5703125" style="3" customWidth="1"/>
    <col min="10499" max="10499" width="40.85546875" style="3" customWidth="1"/>
    <col min="10500" max="10500" width="5.140625" style="3" customWidth="1"/>
    <col min="10501" max="10502" width="4.28515625" style="3" customWidth="1"/>
    <col min="10503" max="10503" width="8.5703125" style="3" customWidth="1"/>
    <col min="10504" max="10504" width="6.7109375" style="3" customWidth="1"/>
    <col min="10505" max="10505" width="11.28515625" style="3" customWidth="1"/>
    <col min="10506" max="10506" width="12.28515625" style="3" customWidth="1"/>
    <col min="10507" max="10753" width="8.85546875" style="3"/>
    <col min="10754" max="10754" width="3.5703125" style="3" customWidth="1"/>
    <col min="10755" max="10755" width="40.85546875" style="3" customWidth="1"/>
    <col min="10756" max="10756" width="5.140625" style="3" customWidth="1"/>
    <col min="10757" max="10758" width="4.28515625" style="3" customWidth="1"/>
    <col min="10759" max="10759" width="8.5703125" style="3" customWidth="1"/>
    <col min="10760" max="10760" width="6.7109375" style="3" customWidth="1"/>
    <col min="10761" max="10761" width="11.28515625" style="3" customWidth="1"/>
    <col min="10762" max="10762" width="12.28515625" style="3" customWidth="1"/>
    <col min="10763" max="11009" width="8.85546875" style="3"/>
    <col min="11010" max="11010" width="3.5703125" style="3" customWidth="1"/>
    <col min="11011" max="11011" width="40.85546875" style="3" customWidth="1"/>
    <col min="11012" max="11012" width="5.140625" style="3" customWidth="1"/>
    <col min="11013" max="11014" width="4.28515625" style="3" customWidth="1"/>
    <col min="11015" max="11015" width="8.5703125" style="3" customWidth="1"/>
    <col min="11016" max="11016" width="6.7109375" style="3" customWidth="1"/>
    <col min="11017" max="11017" width="11.28515625" style="3" customWidth="1"/>
    <col min="11018" max="11018" width="12.28515625" style="3" customWidth="1"/>
    <col min="11019" max="11265" width="8.85546875" style="3"/>
    <col min="11266" max="11266" width="3.5703125" style="3" customWidth="1"/>
    <col min="11267" max="11267" width="40.85546875" style="3" customWidth="1"/>
    <col min="11268" max="11268" width="5.140625" style="3" customWidth="1"/>
    <col min="11269" max="11270" width="4.28515625" style="3" customWidth="1"/>
    <col min="11271" max="11271" width="8.5703125" style="3" customWidth="1"/>
    <col min="11272" max="11272" width="6.7109375" style="3" customWidth="1"/>
    <col min="11273" max="11273" width="11.28515625" style="3" customWidth="1"/>
    <col min="11274" max="11274" width="12.28515625" style="3" customWidth="1"/>
    <col min="11275" max="11521" width="8.85546875" style="3"/>
    <col min="11522" max="11522" width="3.5703125" style="3" customWidth="1"/>
    <col min="11523" max="11523" width="40.85546875" style="3" customWidth="1"/>
    <col min="11524" max="11524" width="5.140625" style="3" customWidth="1"/>
    <col min="11525" max="11526" width="4.28515625" style="3" customWidth="1"/>
    <col min="11527" max="11527" width="8.5703125" style="3" customWidth="1"/>
    <col min="11528" max="11528" width="6.7109375" style="3" customWidth="1"/>
    <col min="11529" max="11529" width="11.28515625" style="3" customWidth="1"/>
    <col min="11530" max="11530" width="12.28515625" style="3" customWidth="1"/>
    <col min="11531" max="11777" width="8.85546875" style="3"/>
    <col min="11778" max="11778" width="3.5703125" style="3" customWidth="1"/>
    <col min="11779" max="11779" width="40.85546875" style="3" customWidth="1"/>
    <col min="11780" max="11780" width="5.140625" style="3" customWidth="1"/>
    <col min="11781" max="11782" width="4.28515625" style="3" customWidth="1"/>
    <col min="11783" max="11783" width="8.5703125" style="3" customWidth="1"/>
    <col min="11784" max="11784" width="6.7109375" style="3" customWidth="1"/>
    <col min="11785" max="11785" width="11.28515625" style="3" customWidth="1"/>
    <col min="11786" max="11786" width="12.28515625" style="3" customWidth="1"/>
    <col min="11787" max="12033" width="8.85546875" style="3"/>
    <col min="12034" max="12034" width="3.5703125" style="3" customWidth="1"/>
    <col min="12035" max="12035" width="40.85546875" style="3" customWidth="1"/>
    <col min="12036" max="12036" width="5.140625" style="3" customWidth="1"/>
    <col min="12037" max="12038" width="4.28515625" style="3" customWidth="1"/>
    <col min="12039" max="12039" width="8.5703125" style="3" customWidth="1"/>
    <col min="12040" max="12040" width="6.7109375" style="3" customWidth="1"/>
    <col min="12041" max="12041" width="11.28515625" style="3" customWidth="1"/>
    <col min="12042" max="12042" width="12.28515625" style="3" customWidth="1"/>
    <col min="12043" max="12289" width="8.85546875" style="3"/>
    <col min="12290" max="12290" width="3.5703125" style="3" customWidth="1"/>
    <col min="12291" max="12291" width="40.85546875" style="3" customWidth="1"/>
    <col min="12292" max="12292" width="5.140625" style="3" customWidth="1"/>
    <col min="12293" max="12294" width="4.28515625" style="3" customWidth="1"/>
    <col min="12295" max="12295" width="8.5703125" style="3" customWidth="1"/>
    <col min="12296" max="12296" width="6.7109375" style="3" customWidth="1"/>
    <col min="12297" max="12297" width="11.28515625" style="3" customWidth="1"/>
    <col min="12298" max="12298" width="12.28515625" style="3" customWidth="1"/>
    <col min="12299" max="12545" width="8.85546875" style="3"/>
    <col min="12546" max="12546" width="3.5703125" style="3" customWidth="1"/>
    <col min="12547" max="12547" width="40.85546875" style="3" customWidth="1"/>
    <col min="12548" max="12548" width="5.140625" style="3" customWidth="1"/>
    <col min="12549" max="12550" width="4.28515625" style="3" customWidth="1"/>
    <col min="12551" max="12551" width="8.5703125" style="3" customWidth="1"/>
    <col min="12552" max="12552" width="6.7109375" style="3" customWidth="1"/>
    <col min="12553" max="12553" width="11.28515625" style="3" customWidth="1"/>
    <col min="12554" max="12554" width="12.28515625" style="3" customWidth="1"/>
    <col min="12555" max="12801" width="8.85546875" style="3"/>
    <col min="12802" max="12802" width="3.5703125" style="3" customWidth="1"/>
    <col min="12803" max="12803" width="40.85546875" style="3" customWidth="1"/>
    <col min="12804" max="12804" width="5.140625" style="3" customWidth="1"/>
    <col min="12805" max="12806" width="4.28515625" style="3" customWidth="1"/>
    <col min="12807" max="12807" width="8.5703125" style="3" customWidth="1"/>
    <col min="12808" max="12808" width="6.7109375" style="3" customWidth="1"/>
    <col min="12809" max="12809" width="11.28515625" style="3" customWidth="1"/>
    <col min="12810" max="12810" width="12.28515625" style="3" customWidth="1"/>
    <col min="12811" max="13057" width="8.85546875" style="3"/>
    <col min="13058" max="13058" width="3.5703125" style="3" customWidth="1"/>
    <col min="13059" max="13059" width="40.85546875" style="3" customWidth="1"/>
    <col min="13060" max="13060" width="5.140625" style="3" customWidth="1"/>
    <col min="13061" max="13062" width="4.28515625" style="3" customWidth="1"/>
    <col min="13063" max="13063" width="8.5703125" style="3" customWidth="1"/>
    <col min="13064" max="13064" width="6.7109375" style="3" customWidth="1"/>
    <col min="13065" max="13065" width="11.28515625" style="3" customWidth="1"/>
    <col min="13066" max="13066" width="12.28515625" style="3" customWidth="1"/>
    <col min="13067" max="13313" width="8.85546875" style="3"/>
    <col min="13314" max="13314" width="3.5703125" style="3" customWidth="1"/>
    <col min="13315" max="13315" width="40.85546875" style="3" customWidth="1"/>
    <col min="13316" max="13316" width="5.140625" style="3" customWidth="1"/>
    <col min="13317" max="13318" width="4.28515625" style="3" customWidth="1"/>
    <col min="13319" max="13319" width="8.5703125" style="3" customWidth="1"/>
    <col min="13320" max="13320" width="6.7109375" style="3" customWidth="1"/>
    <col min="13321" max="13321" width="11.28515625" style="3" customWidth="1"/>
    <col min="13322" max="13322" width="12.28515625" style="3" customWidth="1"/>
    <col min="13323" max="13569" width="8.85546875" style="3"/>
    <col min="13570" max="13570" width="3.5703125" style="3" customWidth="1"/>
    <col min="13571" max="13571" width="40.85546875" style="3" customWidth="1"/>
    <col min="13572" max="13572" width="5.140625" style="3" customWidth="1"/>
    <col min="13573" max="13574" width="4.28515625" style="3" customWidth="1"/>
    <col min="13575" max="13575" width="8.5703125" style="3" customWidth="1"/>
    <col min="13576" max="13576" width="6.7109375" style="3" customWidth="1"/>
    <col min="13577" max="13577" width="11.28515625" style="3" customWidth="1"/>
    <col min="13578" max="13578" width="12.28515625" style="3" customWidth="1"/>
    <col min="13579" max="13825" width="8.85546875" style="3"/>
    <col min="13826" max="13826" width="3.5703125" style="3" customWidth="1"/>
    <col min="13827" max="13827" width="40.85546875" style="3" customWidth="1"/>
    <col min="13828" max="13828" width="5.140625" style="3" customWidth="1"/>
    <col min="13829" max="13830" width="4.28515625" style="3" customWidth="1"/>
    <col min="13831" max="13831" width="8.5703125" style="3" customWidth="1"/>
    <col min="13832" max="13832" width="6.7109375" style="3" customWidth="1"/>
    <col min="13833" max="13833" width="11.28515625" style="3" customWidth="1"/>
    <col min="13834" max="13834" width="12.28515625" style="3" customWidth="1"/>
    <col min="13835" max="14081" width="8.85546875" style="3"/>
    <col min="14082" max="14082" width="3.5703125" style="3" customWidth="1"/>
    <col min="14083" max="14083" width="40.85546875" style="3" customWidth="1"/>
    <col min="14084" max="14084" width="5.140625" style="3" customWidth="1"/>
    <col min="14085" max="14086" width="4.28515625" style="3" customWidth="1"/>
    <col min="14087" max="14087" width="8.5703125" style="3" customWidth="1"/>
    <col min="14088" max="14088" width="6.7109375" style="3" customWidth="1"/>
    <col min="14089" max="14089" width="11.28515625" style="3" customWidth="1"/>
    <col min="14090" max="14090" width="12.28515625" style="3" customWidth="1"/>
    <col min="14091" max="14337" width="8.85546875" style="3"/>
    <col min="14338" max="14338" width="3.5703125" style="3" customWidth="1"/>
    <col min="14339" max="14339" width="40.85546875" style="3" customWidth="1"/>
    <col min="14340" max="14340" width="5.140625" style="3" customWidth="1"/>
    <col min="14341" max="14342" width="4.28515625" style="3" customWidth="1"/>
    <col min="14343" max="14343" width="8.5703125" style="3" customWidth="1"/>
    <col min="14344" max="14344" width="6.7109375" style="3" customWidth="1"/>
    <col min="14345" max="14345" width="11.28515625" style="3" customWidth="1"/>
    <col min="14346" max="14346" width="12.28515625" style="3" customWidth="1"/>
    <col min="14347" max="14593" width="8.85546875" style="3"/>
    <col min="14594" max="14594" width="3.5703125" style="3" customWidth="1"/>
    <col min="14595" max="14595" width="40.85546875" style="3" customWidth="1"/>
    <col min="14596" max="14596" width="5.140625" style="3" customWidth="1"/>
    <col min="14597" max="14598" width="4.28515625" style="3" customWidth="1"/>
    <col min="14599" max="14599" width="8.5703125" style="3" customWidth="1"/>
    <col min="14600" max="14600" width="6.7109375" style="3" customWidth="1"/>
    <col min="14601" max="14601" width="11.28515625" style="3" customWidth="1"/>
    <col min="14602" max="14602" width="12.28515625" style="3" customWidth="1"/>
    <col min="14603" max="14849" width="8.85546875" style="3"/>
    <col min="14850" max="14850" width="3.5703125" style="3" customWidth="1"/>
    <col min="14851" max="14851" width="40.85546875" style="3" customWidth="1"/>
    <col min="14852" max="14852" width="5.140625" style="3" customWidth="1"/>
    <col min="14853" max="14854" width="4.28515625" style="3" customWidth="1"/>
    <col min="14855" max="14855" width="8.5703125" style="3" customWidth="1"/>
    <col min="14856" max="14856" width="6.7109375" style="3" customWidth="1"/>
    <col min="14857" max="14857" width="11.28515625" style="3" customWidth="1"/>
    <col min="14858" max="14858" width="12.28515625" style="3" customWidth="1"/>
    <col min="14859" max="15105" width="8.85546875" style="3"/>
    <col min="15106" max="15106" width="3.5703125" style="3" customWidth="1"/>
    <col min="15107" max="15107" width="40.85546875" style="3" customWidth="1"/>
    <col min="15108" max="15108" width="5.140625" style="3" customWidth="1"/>
    <col min="15109" max="15110" width="4.28515625" style="3" customWidth="1"/>
    <col min="15111" max="15111" width="8.5703125" style="3" customWidth="1"/>
    <col min="15112" max="15112" width="6.7109375" style="3" customWidth="1"/>
    <col min="15113" max="15113" width="11.28515625" style="3" customWidth="1"/>
    <col min="15114" max="15114" width="12.28515625" style="3" customWidth="1"/>
    <col min="15115" max="15361" width="8.85546875" style="3"/>
    <col min="15362" max="15362" width="3.5703125" style="3" customWidth="1"/>
    <col min="15363" max="15363" width="40.85546875" style="3" customWidth="1"/>
    <col min="15364" max="15364" width="5.140625" style="3" customWidth="1"/>
    <col min="15365" max="15366" width="4.28515625" style="3" customWidth="1"/>
    <col min="15367" max="15367" width="8.5703125" style="3" customWidth="1"/>
    <col min="15368" max="15368" width="6.7109375" style="3" customWidth="1"/>
    <col min="15369" max="15369" width="11.28515625" style="3" customWidth="1"/>
    <col min="15370" max="15370" width="12.28515625" style="3" customWidth="1"/>
    <col min="15371" max="15617" width="8.85546875" style="3"/>
    <col min="15618" max="15618" width="3.5703125" style="3" customWidth="1"/>
    <col min="15619" max="15619" width="40.85546875" style="3" customWidth="1"/>
    <col min="15620" max="15620" width="5.140625" style="3" customWidth="1"/>
    <col min="15621" max="15622" width="4.28515625" style="3" customWidth="1"/>
    <col min="15623" max="15623" width="8.5703125" style="3" customWidth="1"/>
    <col min="15624" max="15624" width="6.7109375" style="3" customWidth="1"/>
    <col min="15625" max="15625" width="11.28515625" style="3" customWidth="1"/>
    <col min="15626" max="15626" width="12.28515625" style="3" customWidth="1"/>
    <col min="15627" max="15873" width="8.85546875" style="3"/>
    <col min="15874" max="15874" width="3.5703125" style="3" customWidth="1"/>
    <col min="15875" max="15875" width="40.85546875" style="3" customWidth="1"/>
    <col min="15876" max="15876" width="5.140625" style="3" customWidth="1"/>
    <col min="15877" max="15878" width="4.28515625" style="3" customWidth="1"/>
    <col min="15879" max="15879" width="8.5703125" style="3" customWidth="1"/>
    <col min="15880" max="15880" width="6.7109375" style="3" customWidth="1"/>
    <col min="15881" max="15881" width="11.28515625" style="3" customWidth="1"/>
    <col min="15882" max="15882" width="12.28515625" style="3" customWidth="1"/>
    <col min="15883" max="16129" width="8.85546875" style="3"/>
    <col min="16130" max="16130" width="3.5703125" style="3" customWidth="1"/>
    <col min="16131" max="16131" width="40.85546875" style="3" customWidth="1"/>
    <col min="16132" max="16132" width="5.140625" style="3" customWidth="1"/>
    <col min="16133" max="16134" width="4.28515625" style="3" customWidth="1"/>
    <col min="16135" max="16135" width="8.5703125" style="3" customWidth="1"/>
    <col min="16136" max="16136" width="6.7109375" style="3" customWidth="1"/>
    <col min="16137" max="16137" width="11.28515625" style="3" customWidth="1"/>
    <col min="16138" max="16138" width="12.28515625" style="3" customWidth="1"/>
    <col min="16139" max="16384" width="8.85546875" style="3"/>
  </cols>
  <sheetData>
    <row r="1" spans="1:10" ht="65.25" customHeight="1">
      <c r="E1" s="51" t="s">
        <v>62</v>
      </c>
      <c r="F1" s="51"/>
      <c r="G1" s="51"/>
      <c r="H1" s="51"/>
      <c r="I1" s="51"/>
      <c r="J1" s="51"/>
    </row>
    <row r="2" spans="1:10" s="7" customFormat="1" ht="43.5" customHeight="1">
      <c r="A2" s="49" t="s">
        <v>63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5" customFormat="1" ht="15.75">
      <c r="A3" s="4"/>
      <c r="B3" s="4"/>
      <c r="C3" s="4"/>
      <c r="D3" s="4"/>
      <c r="E3" s="12"/>
      <c r="F3" s="48" t="s">
        <v>10</v>
      </c>
      <c r="G3" s="48"/>
      <c r="H3" s="48"/>
      <c r="I3" s="48"/>
      <c r="J3" s="48"/>
    </row>
    <row r="4" spans="1:10" s="9" customFormat="1" ht="114.75" customHeight="1">
      <c r="A4" s="44" t="s">
        <v>1</v>
      </c>
      <c r="B4" s="45" t="s">
        <v>11</v>
      </c>
      <c r="C4" s="46" t="s">
        <v>5</v>
      </c>
      <c r="D4" s="46" t="s">
        <v>6</v>
      </c>
      <c r="E4" s="46" t="s">
        <v>7</v>
      </c>
      <c r="F4" s="46" t="s">
        <v>8</v>
      </c>
      <c r="G4" s="47" t="s">
        <v>59</v>
      </c>
      <c r="H4" s="45" t="s">
        <v>45</v>
      </c>
      <c r="I4" s="45" t="s">
        <v>58</v>
      </c>
      <c r="J4" s="44" t="s">
        <v>64</v>
      </c>
    </row>
    <row r="5" spans="1:10" s="5" customFormat="1" ht="12.75" customHeight="1">
      <c r="A5" s="10">
        <v>2</v>
      </c>
      <c r="B5" s="8" t="s">
        <v>2</v>
      </c>
      <c r="C5" s="8" t="s">
        <v>3</v>
      </c>
      <c r="D5" s="8" t="s">
        <v>4</v>
      </c>
      <c r="E5" s="8" t="s">
        <v>9</v>
      </c>
      <c r="F5" s="8" t="s">
        <v>12</v>
      </c>
      <c r="G5" s="22"/>
      <c r="H5" s="10">
        <v>8</v>
      </c>
      <c r="I5" s="10"/>
      <c r="J5" s="10">
        <v>9</v>
      </c>
    </row>
    <row r="6" spans="1:10" s="5" customFormat="1" ht="32.25" customHeight="1">
      <c r="A6" s="17" t="s">
        <v>13</v>
      </c>
      <c r="B6" s="18" t="s">
        <v>14</v>
      </c>
      <c r="C6" s="18"/>
      <c r="D6" s="18"/>
      <c r="E6" s="18"/>
      <c r="F6" s="18"/>
      <c r="G6" s="27"/>
      <c r="H6" s="43"/>
      <c r="I6" s="43"/>
      <c r="J6" s="43"/>
    </row>
    <row r="7" spans="1:10" s="5" customFormat="1" ht="32.25" customHeight="1">
      <c r="A7" s="19" t="s">
        <v>43</v>
      </c>
      <c r="B7" s="18" t="s">
        <v>14</v>
      </c>
      <c r="C7" s="18" t="s">
        <v>26</v>
      </c>
      <c r="D7" s="18" t="s">
        <v>39</v>
      </c>
      <c r="E7" s="18"/>
      <c r="F7" s="18"/>
      <c r="G7" s="27"/>
      <c r="H7" s="43">
        <v>12</v>
      </c>
      <c r="I7" s="43">
        <v>12</v>
      </c>
      <c r="J7" s="43">
        <v>12</v>
      </c>
    </row>
    <row r="8" spans="1:10" s="5" customFormat="1" ht="52.5" customHeight="1">
      <c r="A8" s="19" t="s">
        <v>44</v>
      </c>
      <c r="B8" s="18" t="s">
        <v>14</v>
      </c>
      <c r="C8" s="18" t="s">
        <v>26</v>
      </c>
      <c r="D8" s="18" t="s">
        <v>39</v>
      </c>
      <c r="E8" s="8" t="s">
        <v>49</v>
      </c>
      <c r="F8" s="18" t="s">
        <v>65</v>
      </c>
      <c r="G8" s="27"/>
      <c r="H8" s="27">
        <v>12</v>
      </c>
      <c r="I8" s="27">
        <v>12</v>
      </c>
      <c r="J8" s="27">
        <v>12</v>
      </c>
    </row>
    <row r="9" spans="1:10" s="5" customFormat="1" ht="31.5">
      <c r="A9" s="13" t="s">
        <v>47</v>
      </c>
      <c r="B9" s="8" t="s">
        <v>14</v>
      </c>
      <c r="C9" s="8" t="s">
        <v>26</v>
      </c>
      <c r="D9" s="8" t="s">
        <v>39</v>
      </c>
      <c r="E9" s="8" t="s">
        <v>49</v>
      </c>
      <c r="F9" s="8" t="s">
        <v>46</v>
      </c>
      <c r="G9" s="30"/>
      <c r="H9" s="30">
        <v>12</v>
      </c>
      <c r="I9" s="30">
        <v>12</v>
      </c>
      <c r="J9" s="30">
        <v>12</v>
      </c>
    </row>
    <row r="10" spans="1:10" s="5" customFormat="1" ht="47.25">
      <c r="A10" s="24" t="s">
        <v>27</v>
      </c>
      <c r="B10" s="8" t="s">
        <v>14</v>
      </c>
      <c r="C10" s="8" t="s">
        <v>26</v>
      </c>
      <c r="D10" s="8" t="s">
        <v>39</v>
      </c>
      <c r="E10" s="8" t="s">
        <v>49</v>
      </c>
      <c r="F10" s="8" t="s">
        <v>28</v>
      </c>
      <c r="G10" s="30"/>
      <c r="H10" s="30">
        <v>12</v>
      </c>
      <c r="I10" s="30">
        <v>12</v>
      </c>
      <c r="J10" s="30">
        <v>12</v>
      </c>
    </row>
    <row r="11" spans="1:10" s="5" customFormat="1" ht="47.25">
      <c r="A11" s="13" t="s">
        <v>21</v>
      </c>
      <c r="B11" s="8" t="s">
        <v>14</v>
      </c>
      <c r="C11" s="8" t="s">
        <v>26</v>
      </c>
      <c r="D11" s="8" t="s">
        <v>39</v>
      </c>
      <c r="E11" s="8" t="s">
        <v>49</v>
      </c>
      <c r="F11" s="8" t="s">
        <v>20</v>
      </c>
      <c r="G11" s="30"/>
      <c r="H11" s="30">
        <v>12</v>
      </c>
      <c r="I11" s="30">
        <v>12</v>
      </c>
      <c r="J11" s="30">
        <v>12</v>
      </c>
    </row>
    <row r="12" spans="1:10" s="5" customFormat="1" ht="18.600000000000001" customHeight="1">
      <c r="A12" s="19" t="s">
        <v>41</v>
      </c>
      <c r="B12" s="8" t="s">
        <v>14</v>
      </c>
      <c r="C12" s="8" t="s">
        <v>18</v>
      </c>
      <c r="D12" s="8" t="s">
        <v>40</v>
      </c>
      <c r="E12" s="26"/>
      <c r="F12" s="8"/>
      <c r="G12" s="30"/>
      <c r="H12" s="27">
        <f>H13+H17</f>
        <v>372</v>
      </c>
      <c r="I12" s="27">
        <v>2</v>
      </c>
      <c r="J12" s="27">
        <v>2</v>
      </c>
    </row>
    <row r="13" spans="1:10" s="5" customFormat="1" ht="18.600000000000001" customHeight="1">
      <c r="A13" s="19" t="s">
        <v>42</v>
      </c>
      <c r="B13" s="26" t="s">
        <v>14</v>
      </c>
      <c r="C13" s="26" t="s">
        <v>18</v>
      </c>
      <c r="D13" s="26" t="s">
        <v>40</v>
      </c>
      <c r="E13" s="26" t="s">
        <v>53</v>
      </c>
      <c r="F13" s="26" t="s">
        <v>65</v>
      </c>
      <c r="G13" s="27"/>
      <c r="H13" s="27">
        <v>2</v>
      </c>
      <c r="I13" s="27">
        <v>2</v>
      </c>
      <c r="J13" s="27">
        <v>2</v>
      </c>
    </row>
    <row r="14" spans="1:10" s="5" customFormat="1" ht="31.5">
      <c r="A14" s="28" t="s">
        <v>66</v>
      </c>
      <c r="B14" s="29" t="s">
        <v>14</v>
      </c>
      <c r="C14" s="29" t="s">
        <v>18</v>
      </c>
      <c r="D14" s="29" t="s">
        <v>40</v>
      </c>
      <c r="E14" s="26" t="s">
        <v>53</v>
      </c>
      <c r="F14" s="29" t="s">
        <v>46</v>
      </c>
      <c r="G14" s="30"/>
      <c r="H14" s="30">
        <v>2</v>
      </c>
      <c r="I14" s="30">
        <v>2</v>
      </c>
      <c r="J14" s="30">
        <v>2</v>
      </c>
    </row>
    <row r="15" spans="1:10" s="5" customFormat="1" ht="47.25">
      <c r="A15" s="31" t="s">
        <v>27</v>
      </c>
      <c r="B15" s="29" t="s">
        <v>14</v>
      </c>
      <c r="C15" s="29" t="s">
        <v>18</v>
      </c>
      <c r="D15" s="29" t="s">
        <v>40</v>
      </c>
      <c r="E15" s="29" t="s">
        <v>53</v>
      </c>
      <c r="F15" s="29" t="s">
        <v>28</v>
      </c>
      <c r="G15" s="30"/>
      <c r="H15" s="30">
        <v>2</v>
      </c>
      <c r="I15" s="30">
        <v>2</v>
      </c>
      <c r="J15" s="30">
        <v>2</v>
      </c>
    </row>
    <row r="16" spans="1:10" s="5" customFormat="1" ht="15.75">
      <c r="A16" s="31" t="s">
        <v>67</v>
      </c>
      <c r="B16" s="29" t="s">
        <v>14</v>
      </c>
      <c r="C16" s="29" t="s">
        <v>18</v>
      </c>
      <c r="D16" s="29" t="s">
        <v>40</v>
      </c>
      <c r="E16" s="29" t="s">
        <v>53</v>
      </c>
      <c r="F16" s="29" t="s">
        <v>20</v>
      </c>
      <c r="G16" s="30"/>
      <c r="H16" s="30">
        <v>2</v>
      </c>
      <c r="I16" s="30">
        <v>2</v>
      </c>
      <c r="J16" s="30">
        <v>2</v>
      </c>
    </row>
    <row r="17" spans="1:10" s="5" customFormat="1" ht="15.75">
      <c r="A17" s="19" t="s">
        <v>130</v>
      </c>
      <c r="B17" s="8" t="s">
        <v>14</v>
      </c>
      <c r="C17" s="8" t="s">
        <v>18</v>
      </c>
      <c r="D17" s="8" t="s">
        <v>32</v>
      </c>
      <c r="E17" s="8"/>
      <c r="F17" s="8"/>
      <c r="G17" s="22" t="str">
        <f>G18</f>
        <v>370</v>
      </c>
      <c r="H17" s="22">
        <f>H18</f>
        <v>370</v>
      </c>
      <c r="I17" s="22"/>
      <c r="J17" s="22"/>
    </row>
    <row r="18" spans="1:10" s="5" customFormat="1" ht="24.75" customHeight="1">
      <c r="A18" s="14" t="s">
        <v>109</v>
      </c>
      <c r="B18" s="8" t="s">
        <v>14</v>
      </c>
      <c r="C18" s="8" t="s">
        <v>18</v>
      </c>
      <c r="D18" s="8" t="s">
        <v>32</v>
      </c>
      <c r="E18" s="8" t="s">
        <v>131</v>
      </c>
      <c r="F18" s="8" t="s">
        <v>22</v>
      </c>
      <c r="G18" s="8" t="s">
        <v>133</v>
      </c>
      <c r="H18" s="22">
        <f>H19</f>
        <v>370</v>
      </c>
      <c r="I18" s="22"/>
      <c r="J18" s="22"/>
    </row>
    <row r="19" spans="1:10" s="5" customFormat="1" ht="15.75">
      <c r="A19" s="14" t="s">
        <v>114</v>
      </c>
      <c r="B19" s="8" t="s">
        <v>14</v>
      </c>
      <c r="C19" s="8" t="s">
        <v>18</v>
      </c>
      <c r="D19" s="8" t="s">
        <v>32</v>
      </c>
      <c r="E19" s="8" t="s">
        <v>132</v>
      </c>
      <c r="F19" s="8" t="s">
        <v>115</v>
      </c>
      <c r="G19" s="8" t="s">
        <v>133</v>
      </c>
      <c r="H19" s="22">
        <v>370</v>
      </c>
      <c r="I19" s="22"/>
      <c r="J19" s="22"/>
    </row>
    <row r="20" spans="1:10" s="5" customFormat="1" ht="22.9" customHeight="1">
      <c r="A20" s="19" t="s">
        <v>60</v>
      </c>
      <c r="B20" s="8" t="s">
        <v>14</v>
      </c>
      <c r="C20" s="8" t="s">
        <v>18</v>
      </c>
      <c r="D20" s="8" t="s">
        <v>39</v>
      </c>
      <c r="E20" s="8"/>
      <c r="F20" s="8"/>
      <c r="G20" s="27">
        <f>G22+G25</f>
        <v>1426.69</v>
      </c>
      <c r="H20" s="27">
        <f>H22+H25</f>
        <v>8509.5400000000009</v>
      </c>
      <c r="I20" s="27">
        <v>0</v>
      </c>
      <c r="J20" s="27">
        <v>0</v>
      </c>
    </row>
    <row r="21" spans="1:10" s="5" customFormat="1" ht="31.5">
      <c r="A21" s="13" t="s">
        <v>68</v>
      </c>
      <c r="B21" s="8" t="s">
        <v>14</v>
      </c>
      <c r="C21" s="8" t="s">
        <v>18</v>
      </c>
      <c r="D21" s="8" t="s">
        <v>39</v>
      </c>
      <c r="E21" s="8" t="s">
        <v>61</v>
      </c>
      <c r="F21" s="8" t="s">
        <v>65</v>
      </c>
      <c r="G21" s="30"/>
      <c r="H21" s="30">
        <v>7082.85</v>
      </c>
      <c r="I21" s="30">
        <v>0</v>
      </c>
      <c r="J21" s="30">
        <v>0</v>
      </c>
    </row>
    <row r="22" spans="1:10" s="5" customFormat="1" ht="31.5">
      <c r="A22" s="13" t="s">
        <v>47</v>
      </c>
      <c r="B22" s="8" t="s">
        <v>14</v>
      </c>
      <c r="C22" s="8" t="s">
        <v>18</v>
      </c>
      <c r="D22" s="8" t="s">
        <v>39</v>
      </c>
      <c r="E22" s="8" t="s">
        <v>61</v>
      </c>
      <c r="F22" s="8" t="s">
        <v>46</v>
      </c>
      <c r="G22" s="30"/>
      <c r="H22" s="30">
        <v>7082.85</v>
      </c>
      <c r="I22" s="30">
        <v>0</v>
      </c>
      <c r="J22" s="30">
        <v>0</v>
      </c>
    </row>
    <row r="23" spans="1:10" s="5" customFormat="1" ht="47.25">
      <c r="A23" s="13" t="s">
        <v>69</v>
      </c>
      <c r="B23" s="8" t="s">
        <v>14</v>
      </c>
      <c r="C23" s="8" t="s">
        <v>18</v>
      </c>
      <c r="D23" s="8" t="s">
        <v>39</v>
      </c>
      <c r="E23" s="8" t="s">
        <v>61</v>
      </c>
      <c r="F23" s="8" t="s">
        <v>70</v>
      </c>
      <c r="G23" s="30"/>
      <c r="H23" s="30">
        <v>1667.48</v>
      </c>
      <c r="I23" s="30">
        <v>0</v>
      </c>
      <c r="J23" s="30">
        <v>0</v>
      </c>
    </row>
    <row r="24" spans="1:10" s="5" customFormat="1" ht="15.75">
      <c r="A24" s="13" t="s">
        <v>71</v>
      </c>
      <c r="B24" s="8" t="s">
        <v>14</v>
      </c>
      <c r="C24" s="8" t="s">
        <v>18</v>
      </c>
      <c r="D24" s="8" t="s">
        <v>39</v>
      </c>
      <c r="E24" s="8" t="s">
        <v>61</v>
      </c>
      <c r="F24" s="8" t="s">
        <v>20</v>
      </c>
      <c r="G24" s="30"/>
      <c r="H24" s="30">
        <v>5415.37</v>
      </c>
      <c r="I24" s="30">
        <v>0</v>
      </c>
      <c r="J24" s="30">
        <v>0</v>
      </c>
    </row>
    <row r="25" spans="1:10" s="5" customFormat="1" ht="31.5">
      <c r="A25" s="13" t="s">
        <v>47</v>
      </c>
      <c r="B25" s="8" t="s">
        <v>14</v>
      </c>
      <c r="C25" s="8" t="s">
        <v>18</v>
      </c>
      <c r="D25" s="8" t="s">
        <v>39</v>
      </c>
      <c r="E25" s="8" t="s">
        <v>134</v>
      </c>
      <c r="F25" s="8" t="s">
        <v>46</v>
      </c>
      <c r="G25" s="30">
        <f>G26</f>
        <v>1426.69</v>
      </c>
      <c r="H25" s="30">
        <f>H26</f>
        <v>1426.69</v>
      </c>
      <c r="I25" s="30">
        <v>0</v>
      </c>
      <c r="J25" s="30">
        <v>0</v>
      </c>
    </row>
    <row r="26" spans="1:10" s="5" customFormat="1" ht="36" customHeight="1">
      <c r="A26" s="13" t="s">
        <v>71</v>
      </c>
      <c r="B26" s="8" t="s">
        <v>14</v>
      </c>
      <c r="C26" s="8" t="s">
        <v>18</v>
      </c>
      <c r="D26" s="8" t="s">
        <v>39</v>
      </c>
      <c r="E26" s="8" t="s">
        <v>134</v>
      </c>
      <c r="F26" s="8" t="s">
        <v>20</v>
      </c>
      <c r="G26" s="30">
        <v>1426.69</v>
      </c>
      <c r="H26" s="30">
        <v>1426.69</v>
      </c>
      <c r="I26" s="30">
        <v>0</v>
      </c>
      <c r="J26" s="30">
        <v>0</v>
      </c>
    </row>
    <row r="27" spans="1:10" s="5" customFormat="1" ht="15.75">
      <c r="A27" s="19" t="s">
        <v>31</v>
      </c>
      <c r="B27" s="18" t="s">
        <v>14</v>
      </c>
      <c r="C27" s="18" t="s">
        <v>30</v>
      </c>
      <c r="D27" s="18" t="s">
        <v>26</v>
      </c>
      <c r="E27" s="18"/>
      <c r="F27" s="18"/>
      <c r="G27" s="27"/>
      <c r="H27" s="27">
        <f>H28+H32+H36+H40</f>
        <v>3350.3799999999997</v>
      </c>
      <c r="I27" s="27">
        <f>I28+I32+I36+I40</f>
        <v>546.98</v>
      </c>
      <c r="J27" s="27">
        <f>J28+J32+J36+J40</f>
        <v>46.98</v>
      </c>
    </row>
    <row r="28" spans="1:10" s="5" customFormat="1" ht="94.5">
      <c r="A28" s="13" t="s">
        <v>37</v>
      </c>
      <c r="B28" s="32" t="s">
        <v>14</v>
      </c>
      <c r="C28" s="32" t="s">
        <v>30</v>
      </c>
      <c r="D28" s="32" t="s">
        <v>26</v>
      </c>
      <c r="E28" s="32" t="s">
        <v>54</v>
      </c>
      <c r="F28" s="18" t="s">
        <v>65</v>
      </c>
      <c r="G28" s="27">
        <f t="shared" ref="G28:H30" si="0">G29</f>
        <v>250</v>
      </c>
      <c r="H28" s="27">
        <f t="shared" si="0"/>
        <v>555.66999999999996</v>
      </c>
      <c r="I28" s="27">
        <f t="shared" ref="I28:J30" si="1">I29</f>
        <v>546.98</v>
      </c>
      <c r="J28" s="27">
        <f t="shared" si="1"/>
        <v>46.98</v>
      </c>
    </row>
    <row r="29" spans="1:10" s="5" customFormat="1" ht="31.5">
      <c r="A29" s="13" t="s">
        <v>47</v>
      </c>
      <c r="B29" s="33" t="s">
        <v>14</v>
      </c>
      <c r="C29" s="33" t="s">
        <v>30</v>
      </c>
      <c r="D29" s="33" t="s">
        <v>26</v>
      </c>
      <c r="E29" s="33" t="s">
        <v>54</v>
      </c>
      <c r="F29" s="8" t="s">
        <v>46</v>
      </c>
      <c r="G29" s="30">
        <f t="shared" si="0"/>
        <v>250</v>
      </c>
      <c r="H29" s="30">
        <f t="shared" si="0"/>
        <v>555.66999999999996</v>
      </c>
      <c r="I29" s="30">
        <f t="shared" si="1"/>
        <v>546.98</v>
      </c>
      <c r="J29" s="30">
        <f t="shared" si="1"/>
        <v>46.98</v>
      </c>
    </row>
    <row r="30" spans="1:10" s="5" customFormat="1" ht="47.25">
      <c r="A30" s="24" t="s">
        <v>27</v>
      </c>
      <c r="B30" s="33" t="s">
        <v>14</v>
      </c>
      <c r="C30" s="33" t="s">
        <v>30</v>
      </c>
      <c r="D30" s="33" t="s">
        <v>26</v>
      </c>
      <c r="E30" s="33" t="s">
        <v>54</v>
      </c>
      <c r="F30" s="8" t="s">
        <v>28</v>
      </c>
      <c r="G30" s="30">
        <f t="shared" si="0"/>
        <v>250</v>
      </c>
      <c r="H30" s="30">
        <f t="shared" si="0"/>
        <v>555.66999999999996</v>
      </c>
      <c r="I30" s="30">
        <f t="shared" si="1"/>
        <v>546.98</v>
      </c>
      <c r="J30" s="30">
        <f t="shared" si="1"/>
        <v>46.98</v>
      </c>
    </row>
    <row r="31" spans="1:10" s="5" customFormat="1" ht="15.75">
      <c r="A31" s="34" t="s">
        <v>79</v>
      </c>
      <c r="B31" s="33" t="s">
        <v>14</v>
      </c>
      <c r="C31" s="33" t="s">
        <v>30</v>
      </c>
      <c r="D31" s="33" t="s">
        <v>26</v>
      </c>
      <c r="E31" s="33" t="s">
        <v>54</v>
      </c>
      <c r="F31" s="33" t="s">
        <v>20</v>
      </c>
      <c r="G31" s="30">
        <v>250</v>
      </c>
      <c r="H31" s="30">
        <v>555.66999999999996</v>
      </c>
      <c r="I31" s="30">
        <v>546.98</v>
      </c>
      <c r="J31" s="30">
        <v>46.98</v>
      </c>
    </row>
    <row r="32" spans="1:10" s="5" customFormat="1" ht="48" customHeight="1">
      <c r="A32" s="31" t="s">
        <v>121</v>
      </c>
      <c r="B32" s="18" t="s">
        <v>14</v>
      </c>
      <c r="C32" s="18" t="s">
        <v>30</v>
      </c>
      <c r="D32" s="18" t="s">
        <v>26</v>
      </c>
      <c r="E32" s="26" t="s">
        <v>72</v>
      </c>
      <c r="F32" s="26" t="s">
        <v>65</v>
      </c>
      <c r="G32" s="27">
        <f>G33</f>
        <v>0</v>
      </c>
      <c r="H32" s="27">
        <v>2040.61</v>
      </c>
      <c r="I32" s="27">
        <v>0</v>
      </c>
      <c r="J32" s="27">
        <v>0</v>
      </c>
    </row>
    <row r="33" spans="1:10" s="5" customFormat="1" ht="31.5">
      <c r="A33" s="31" t="s">
        <v>73</v>
      </c>
      <c r="B33" s="29" t="s">
        <v>14</v>
      </c>
      <c r="C33" s="29" t="s">
        <v>30</v>
      </c>
      <c r="D33" s="29" t="s">
        <v>26</v>
      </c>
      <c r="E33" s="29" t="s">
        <v>72</v>
      </c>
      <c r="F33" s="29" t="s">
        <v>74</v>
      </c>
      <c r="G33" s="30">
        <f>G34</f>
        <v>0</v>
      </c>
      <c r="H33" s="30">
        <v>2040.61</v>
      </c>
      <c r="I33" s="30">
        <v>0</v>
      </c>
      <c r="J33" s="30">
        <v>0</v>
      </c>
    </row>
    <row r="34" spans="1:10" s="5" customFormat="1" ht="15.75">
      <c r="A34" s="31" t="s">
        <v>75</v>
      </c>
      <c r="B34" s="29" t="s">
        <v>14</v>
      </c>
      <c r="C34" s="29" t="s">
        <v>30</v>
      </c>
      <c r="D34" s="29" t="s">
        <v>26</v>
      </c>
      <c r="E34" s="29" t="s">
        <v>72</v>
      </c>
      <c r="F34" s="29" t="s">
        <v>76</v>
      </c>
      <c r="G34" s="30">
        <f>G35</f>
        <v>0</v>
      </c>
      <c r="H34" s="30">
        <v>2040.61</v>
      </c>
      <c r="I34" s="30">
        <v>0</v>
      </c>
      <c r="J34" s="30">
        <v>0</v>
      </c>
    </row>
    <row r="35" spans="1:10" s="5" customFormat="1" ht="60.6" customHeight="1">
      <c r="A35" s="31" t="s">
        <v>77</v>
      </c>
      <c r="B35" s="29" t="s">
        <v>14</v>
      </c>
      <c r="C35" s="29" t="s">
        <v>30</v>
      </c>
      <c r="D35" s="29" t="s">
        <v>26</v>
      </c>
      <c r="E35" s="29" t="s">
        <v>72</v>
      </c>
      <c r="F35" s="29" t="s">
        <v>78</v>
      </c>
      <c r="G35" s="30"/>
      <c r="H35" s="30">
        <v>2040.61</v>
      </c>
      <c r="I35" s="30">
        <v>0</v>
      </c>
      <c r="J35" s="30">
        <v>0</v>
      </c>
    </row>
    <row r="36" spans="1:10" s="5" customFormat="1" ht="53.45" customHeight="1">
      <c r="A36" s="31" t="s">
        <v>122</v>
      </c>
      <c r="B36" s="18" t="s">
        <v>14</v>
      </c>
      <c r="C36" s="18" t="s">
        <v>30</v>
      </c>
      <c r="D36" s="18" t="s">
        <v>26</v>
      </c>
      <c r="E36" s="32" t="s">
        <v>80</v>
      </c>
      <c r="F36" s="18" t="s">
        <v>65</v>
      </c>
      <c r="G36" s="27"/>
      <c r="H36" s="27">
        <f>H37</f>
        <v>522</v>
      </c>
      <c r="I36" s="27">
        <f t="shared" ref="I36:J38" si="2">I37</f>
        <v>0</v>
      </c>
      <c r="J36" s="27">
        <f t="shared" si="2"/>
        <v>0</v>
      </c>
    </row>
    <row r="37" spans="1:10" s="5" customFormat="1" ht="36.6" customHeight="1">
      <c r="A37" s="13" t="s">
        <v>73</v>
      </c>
      <c r="B37" s="33" t="s">
        <v>14</v>
      </c>
      <c r="C37" s="33" t="s">
        <v>30</v>
      </c>
      <c r="D37" s="33" t="s">
        <v>26</v>
      </c>
      <c r="E37" s="33" t="s">
        <v>80</v>
      </c>
      <c r="F37" s="8" t="s">
        <v>74</v>
      </c>
      <c r="G37" s="30"/>
      <c r="H37" s="30">
        <f>H38</f>
        <v>522</v>
      </c>
      <c r="I37" s="30">
        <f t="shared" si="2"/>
        <v>0</v>
      </c>
      <c r="J37" s="30">
        <f t="shared" si="2"/>
        <v>0</v>
      </c>
    </row>
    <row r="38" spans="1:10" s="5" customFormat="1" ht="33.75" customHeight="1">
      <c r="A38" s="13" t="s">
        <v>75</v>
      </c>
      <c r="B38" s="33" t="s">
        <v>14</v>
      </c>
      <c r="C38" s="33" t="s">
        <v>30</v>
      </c>
      <c r="D38" s="33" t="s">
        <v>26</v>
      </c>
      <c r="E38" s="33" t="s">
        <v>80</v>
      </c>
      <c r="F38" s="8" t="s">
        <v>76</v>
      </c>
      <c r="G38" s="30"/>
      <c r="H38" s="30">
        <f>H39</f>
        <v>522</v>
      </c>
      <c r="I38" s="30">
        <f t="shared" si="2"/>
        <v>0</v>
      </c>
      <c r="J38" s="30">
        <f t="shared" si="2"/>
        <v>0</v>
      </c>
    </row>
    <row r="39" spans="1:10" s="5" customFormat="1" ht="47.25">
      <c r="A39" s="34" t="s">
        <v>77</v>
      </c>
      <c r="B39" s="33" t="s">
        <v>14</v>
      </c>
      <c r="C39" s="33" t="s">
        <v>30</v>
      </c>
      <c r="D39" s="33" t="s">
        <v>26</v>
      </c>
      <c r="E39" s="33" t="s">
        <v>80</v>
      </c>
      <c r="F39" s="33" t="s">
        <v>78</v>
      </c>
      <c r="G39" s="30"/>
      <c r="H39" s="30">
        <v>522</v>
      </c>
      <c r="I39" s="30">
        <v>0</v>
      </c>
      <c r="J39" s="30">
        <v>0</v>
      </c>
    </row>
    <row r="40" spans="1:10" s="5" customFormat="1" ht="47.25">
      <c r="A40" s="39" t="s">
        <v>123</v>
      </c>
      <c r="B40" s="32" t="s">
        <v>14</v>
      </c>
      <c r="C40" s="32" t="s">
        <v>30</v>
      </c>
      <c r="D40" s="32" t="s">
        <v>26</v>
      </c>
      <c r="E40" s="32" t="s">
        <v>81</v>
      </c>
      <c r="F40" s="32" t="s">
        <v>65</v>
      </c>
      <c r="G40" s="27"/>
      <c r="H40" s="27">
        <f>H41</f>
        <v>232.1</v>
      </c>
      <c r="I40" s="27">
        <f t="shared" ref="I40:J40" si="3">I41</f>
        <v>0</v>
      </c>
      <c r="J40" s="27">
        <f t="shared" si="3"/>
        <v>0</v>
      </c>
    </row>
    <row r="41" spans="1:10" s="5" customFormat="1" ht="51.75" customHeight="1">
      <c r="A41" s="34" t="s">
        <v>47</v>
      </c>
      <c r="B41" s="33" t="s">
        <v>14</v>
      </c>
      <c r="C41" s="33" t="s">
        <v>30</v>
      </c>
      <c r="D41" s="33" t="s">
        <v>26</v>
      </c>
      <c r="E41" s="33" t="s">
        <v>81</v>
      </c>
      <c r="F41" s="33" t="s">
        <v>46</v>
      </c>
      <c r="G41" s="30"/>
      <c r="H41" s="30">
        <f>H42</f>
        <v>232.1</v>
      </c>
      <c r="I41" s="30">
        <v>0</v>
      </c>
      <c r="J41" s="30">
        <v>0</v>
      </c>
    </row>
    <row r="42" spans="1:10" s="5" customFormat="1" ht="47.25">
      <c r="A42" s="34" t="s">
        <v>27</v>
      </c>
      <c r="B42" s="33" t="s">
        <v>14</v>
      </c>
      <c r="C42" s="33" t="s">
        <v>30</v>
      </c>
      <c r="D42" s="33" t="s">
        <v>26</v>
      </c>
      <c r="E42" s="33" t="s">
        <v>81</v>
      </c>
      <c r="F42" s="33" t="s">
        <v>28</v>
      </c>
      <c r="G42" s="30"/>
      <c r="H42" s="30">
        <f>H43</f>
        <v>232.1</v>
      </c>
      <c r="I42" s="30">
        <v>0</v>
      </c>
      <c r="J42" s="30">
        <v>0</v>
      </c>
    </row>
    <row r="43" spans="1:10" s="5" customFormat="1" ht="15.75">
      <c r="A43" s="34" t="s">
        <v>71</v>
      </c>
      <c r="B43" s="33" t="s">
        <v>14</v>
      </c>
      <c r="C43" s="33" t="s">
        <v>30</v>
      </c>
      <c r="D43" s="33" t="s">
        <v>26</v>
      </c>
      <c r="E43" s="33" t="s">
        <v>81</v>
      </c>
      <c r="F43" s="33" t="s">
        <v>20</v>
      </c>
      <c r="G43" s="30"/>
      <c r="H43" s="30">
        <v>232.1</v>
      </c>
      <c r="I43" s="30">
        <v>0</v>
      </c>
      <c r="J43" s="30">
        <v>0</v>
      </c>
    </row>
    <row r="44" spans="1:10" s="5" customFormat="1" ht="21.6" customHeight="1">
      <c r="A44" s="19" t="s">
        <v>33</v>
      </c>
      <c r="B44" s="18" t="s">
        <v>14</v>
      </c>
      <c r="C44" s="18" t="s">
        <v>32</v>
      </c>
      <c r="D44" s="18" t="s">
        <v>15</v>
      </c>
      <c r="E44" s="18"/>
      <c r="F44" s="18"/>
      <c r="G44" s="27"/>
      <c r="H44" s="27">
        <f>H45</f>
        <v>2343.9749999999999</v>
      </c>
      <c r="I44" s="27">
        <f>I45</f>
        <v>2343.9749999999999</v>
      </c>
      <c r="J44" s="27">
        <f>J45</f>
        <v>2343.9749999999999</v>
      </c>
    </row>
    <row r="45" spans="1:10" s="5" customFormat="1" ht="63">
      <c r="A45" s="31" t="s">
        <v>82</v>
      </c>
      <c r="B45" s="8" t="s">
        <v>14</v>
      </c>
      <c r="C45" s="8" t="s">
        <v>32</v>
      </c>
      <c r="D45" s="8" t="s">
        <v>15</v>
      </c>
      <c r="E45" s="8" t="s">
        <v>55</v>
      </c>
      <c r="F45" s="8" t="s">
        <v>65</v>
      </c>
      <c r="G45" s="30"/>
      <c r="H45" s="30">
        <v>2343.9749999999999</v>
      </c>
      <c r="I45" s="30">
        <v>2343.9749999999999</v>
      </c>
      <c r="J45" s="30">
        <v>2343.9749999999999</v>
      </c>
    </row>
    <row r="46" spans="1:10" s="5" customFormat="1" ht="15.75">
      <c r="A46" s="35" t="s">
        <v>83</v>
      </c>
      <c r="B46" s="8" t="s">
        <v>14</v>
      </c>
      <c r="C46" s="8" t="s">
        <v>32</v>
      </c>
      <c r="D46" s="8" t="s">
        <v>15</v>
      </c>
      <c r="E46" s="8" t="s">
        <v>55</v>
      </c>
      <c r="F46" s="8" t="s">
        <v>84</v>
      </c>
      <c r="G46" s="30"/>
      <c r="H46" s="30">
        <v>2343.9749999999999</v>
      </c>
      <c r="I46" s="30">
        <v>2343.9749999999999</v>
      </c>
      <c r="J46" s="30">
        <v>2343.9749999999999</v>
      </c>
    </row>
    <row r="47" spans="1:10" s="5" customFormat="1" ht="15.75">
      <c r="A47" s="15" t="s">
        <v>34</v>
      </c>
      <c r="B47" s="8" t="s">
        <v>14</v>
      </c>
      <c r="C47" s="8" t="s">
        <v>32</v>
      </c>
      <c r="D47" s="8" t="s">
        <v>15</v>
      </c>
      <c r="E47" s="8" t="s">
        <v>55</v>
      </c>
      <c r="F47" s="8" t="s">
        <v>35</v>
      </c>
      <c r="G47" s="30"/>
      <c r="H47" s="30">
        <v>2343.9749999999999</v>
      </c>
      <c r="I47" s="30">
        <v>2343.9749999999999</v>
      </c>
      <c r="J47" s="30">
        <v>2343.9749999999999</v>
      </c>
    </row>
    <row r="48" spans="1:10" s="5" customFormat="1" ht="15.75">
      <c r="A48" s="19" t="s">
        <v>36</v>
      </c>
      <c r="B48" s="18" t="s">
        <v>14</v>
      </c>
      <c r="C48" s="18" t="s">
        <v>23</v>
      </c>
      <c r="D48" s="18"/>
      <c r="E48" s="18"/>
      <c r="F48" s="18"/>
      <c r="G48" s="27">
        <f>G49</f>
        <v>0</v>
      </c>
      <c r="H48" s="27">
        <f t="shared" ref="H48:J48" si="4">H49</f>
        <v>257.32299999999998</v>
      </c>
      <c r="I48" s="27">
        <f t="shared" si="4"/>
        <v>323.31</v>
      </c>
      <c r="J48" s="27">
        <f t="shared" si="4"/>
        <v>190.09</v>
      </c>
    </row>
    <row r="49" spans="1:10" s="5" customFormat="1" ht="31.5">
      <c r="A49" s="36" t="s">
        <v>56</v>
      </c>
      <c r="B49" s="26" t="s">
        <v>14</v>
      </c>
      <c r="C49" s="26" t="s">
        <v>23</v>
      </c>
      <c r="D49" s="26" t="s">
        <v>30</v>
      </c>
      <c r="E49" s="26"/>
      <c r="F49" s="26"/>
      <c r="G49" s="27">
        <f>G50+G54+G58+G64+G61</f>
        <v>0</v>
      </c>
      <c r="H49" s="27">
        <f>H50+H54+H58+H64+H61</f>
        <v>257.32299999999998</v>
      </c>
      <c r="I49" s="27">
        <v>323.31</v>
      </c>
      <c r="J49" s="27">
        <f>J50+J54+J58+J64+J61</f>
        <v>190.09</v>
      </c>
    </row>
    <row r="50" spans="1:10" s="5" customFormat="1" ht="78.75">
      <c r="A50" s="31" t="s">
        <v>85</v>
      </c>
      <c r="B50" s="26" t="s">
        <v>14</v>
      </c>
      <c r="C50" s="26" t="s">
        <v>23</v>
      </c>
      <c r="D50" s="26" t="s">
        <v>30</v>
      </c>
      <c r="E50" s="26" t="s">
        <v>57</v>
      </c>
      <c r="F50" s="26" t="s">
        <v>86</v>
      </c>
      <c r="G50" s="27">
        <f>G51</f>
        <v>-27.84</v>
      </c>
      <c r="H50" s="27">
        <f>H51</f>
        <v>103.42</v>
      </c>
      <c r="I50" s="27">
        <f>I51</f>
        <v>270</v>
      </c>
      <c r="J50" s="27">
        <f>J51</f>
        <v>190.09</v>
      </c>
    </row>
    <row r="51" spans="1:10" s="5" customFormat="1" ht="31.5">
      <c r="A51" s="37" t="s">
        <v>87</v>
      </c>
      <c r="B51" s="29" t="s">
        <v>14</v>
      </c>
      <c r="C51" s="29" t="s">
        <v>23</v>
      </c>
      <c r="D51" s="29" t="s">
        <v>30</v>
      </c>
      <c r="E51" s="29" t="s">
        <v>57</v>
      </c>
      <c r="F51" s="29" t="s">
        <v>29</v>
      </c>
      <c r="G51" s="30">
        <f>G52+G53</f>
        <v>-27.84</v>
      </c>
      <c r="H51" s="30">
        <f>H52+H53</f>
        <v>103.42</v>
      </c>
      <c r="I51" s="30">
        <f>I52+I53</f>
        <v>270</v>
      </c>
      <c r="J51" s="30">
        <f>J52+J53</f>
        <v>190.09</v>
      </c>
    </row>
    <row r="52" spans="1:10" s="5" customFormat="1" ht="33.75" customHeight="1">
      <c r="A52" s="38" t="s">
        <v>88</v>
      </c>
      <c r="B52" s="29" t="s">
        <v>14</v>
      </c>
      <c r="C52" s="29" t="s">
        <v>23</v>
      </c>
      <c r="D52" s="29" t="s">
        <v>30</v>
      </c>
      <c r="E52" s="29" t="s">
        <v>57</v>
      </c>
      <c r="F52" s="29" t="s">
        <v>89</v>
      </c>
      <c r="G52" s="30">
        <v>-21.38</v>
      </c>
      <c r="H52" s="30">
        <v>79.430000000000007</v>
      </c>
      <c r="I52" s="30">
        <v>207.37</v>
      </c>
      <c r="J52" s="30">
        <v>146</v>
      </c>
    </row>
    <row r="53" spans="1:10" s="5" customFormat="1" ht="63">
      <c r="A53" s="37" t="s">
        <v>90</v>
      </c>
      <c r="B53" s="29" t="s">
        <v>14</v>
      </c>
      <c r="C53" s="29" t="s">
        <v>23</v>
      </c>
      <c r="D53" s="29" t="s">
        <v>30</v>
      </c>
      <c r="E53" s="29" t="s">
        <v>57</v>
      </c>
      <c r="F53" s="29" t="s">
        <v>91</v>
      </c>
      <c r="G53" s="30">
        <v>-6.46</v>
      </c>
      <c r="H53" s="30">
        <v>23.99</v>
      </c>
      <c r="I53" s="30">
        <v>62.63</v>
      </c>
      <c r="J53" s="30">
        <v>44.09</v>
      </c>
    </row>
    <row r="54" spans="1:10" s="5" customFormat="1" ht="94.5">
      <c r="A54" s="36" t="s">
        <v>38</v>
      </c>
      <c r="B54" s="26" t="s">
        <v>14</v>
      </c>
      <c r="C54" s="26" t="s">
        <v>23</v>
      </c>
      <c r="D54" s="26" t="s">
        <v>30</v>
      </c>
      <c r="E54" s="26" t="s">
        <v>53</v>
      </c>
      <c r="F54" s="26" t="s">
        <v>65</v>
      </c>
      <c r="G54" s="27">
        <f>G57</f>
        <v>0</v>
      </c>
      <c r="H54" s="27">
        <v>10</v>
      </c>
      <c r="I54" s="27">
        <v>55.1</v>
      </c>
      <c r="J54" s="27">
        <v>0</v>
      </c>
    </row>
    <row r="55" spans="1:10" s="5" customFormat="1" ht="18.75" customHeight="1">
      <c r="A55" s="31" t="s">
        <v>92</v>
      </c>
      <c r="B55" s="29" t="s">
        <v>14</v>
      </c>
      <c r="C55" s="29" t="s">
        <v>23</v>
      </c>
      <c r="D55" s="29" t="s">
        <v>30</v>
      </c>
      <c r="E55" s="29" t="s">
        <v>53</v>
      </c>
      <c r="F55" s="29" t="s">
        <v>86</v>
      </c>
      <c r="G55" s="30"/>
      <c r="H55" s="30">
        <v>10</v>
      </c>
      <c r="I55" s="30">
        <v>55.1</v>
      </c>
      <c r="J55" s="30">
        <v>0</v>
      </c>
    </row>
    <row r="56" spans="1:10" s="5" customFormat="1" ht="15" customHeight="1">
      <c r="A56" s="11" t="s">
        <v>87</v>
      </c>
      <c r="B56" s="29" t="s">
        <v>14</v>
      </c>
      <c r="C56" s="29" t="s">
        <v>23</v>
      </c>
      <c r="D56" s="29" t="s">
        <v>30</v>
      </c>
      <c r="E56" s="29" t="s">
        <v>53</v>
      </c>
      <c r="F56" s="29" t="s">
        <v>29</v>
      </c>
      <c r="G56" s="30"/>
      <c r="H56" s="30">
        <v>10</v>
      </c>
      <c r="I56" s="30">
        <v>55.1</v>
      </c>
      <c r="J56" s="30">
        <v>0</v>
      </c>
    </row>
    <row r="57" spans="1:10" s="5" customFormat="1" ht="78.75">
      <c r="A57" s="31" t="s">
        <v>93</v>
      </c>
      <c r="B57" s="29" t="s">
        <v>14</v>
      </c>
      <c r="C57" s="29" t="s">
        <v>23</v>
      </c>
      <c r="D57" s="29" t="s">
        <v>30</v>
      </c>
      <c r="E57" s="29" t="s">
        <v>53</v>
      </c>
      <c r="F57" s="29" t="s">
        <v>94</v>
      </c>
      <c r="G57" s="30"/>
      <c r="H57" s="30">
        <v>10</v>
      </c>
      <c r="I57" s="30">
        <v>55.1</v>
      </c>
      <c r="J57" s="30">
        <v>0</v>
      </c>
    </row>
    <row r="58" spans="1:10" s="5" customFormat="1" ht="31.5">
      <c r="A58" s="13" t="s">
        <v>47</v>
      </c>
      <c r="B58" s="26" t="s">
        <v>14</v>
      </c>
      <c r="C58" s="26" t="s">
        <v>23</v>
      </c>
      <c r="D58" s="26" t="s">
        <v>30</v>
      </c>
      <c r="E58" s="26" t="s">
        <v>53</v>
      </c>
      <c r="F58" s="26" t="s">
        <v>46</v>
      </c>
      <c r="G58" s="27">
        <f>G60</f>
        <v>27.84</v>
      </c>
      <c r="H58" s="27">
        <f>H59</f>
        <v>95.39</v>
      </c>
      <c r="I58" s="27">
        <v>53.31</v>
      </c>
      <c r="J58" s="27">
        <v>0</v>
      </c>
    </row>
    <row r="59" spans="1:10" s="5" customFormat="1" ht="47.25">
      <c r="A59" s="13" t="s">
        <v>27</v>
      </c>
      <c r="B59" s="29" t="s">
        <v>14</v>
      </c>
      <c r="C59" s="29" t="s">
        <v>23</v>
      </c>
      <c r="D59" s="29" t="s">
        <v>30</v>
      </c>
      <c r="E59" s="29" t="s">
        <v>53</v>
      </c>
      <c r="F59" s="29" t="s">
        <v>28</v>
      </c>
      <c r="G59" s="30"/>
      <c r="H59" s="30">
        <f>H60</f>
        <v>95.39</v>
      </c>
      <c r="I59" s="30">
        <v>53.31</v>
      </c>
      <c r="J59" s="30">
        <v>0</v>
      </c>
    </row>
    <row r="60" spans="1:10" s="5" customFormat="1" ht="15.75">
      <c r="A60" s="13" t="s">
        <v>71</v>
      </c>
      <c r="B60" s="29" t="s">
        <v>14</v>
      </c>
      <c r="C60" s="29" t="s">
        <v>23</v>
      </c>
      <c r="D60" s="29" t="s">
        <v>30</v>
      </c>
      <c r="E60" s="29" t="s">
        <v>53</v>
      </c>
      <c r="F60" s="29" t="s">
        <v>20</v>
      </c>
      <c r="G60" s="30">
        <v>27.84</v>
      </c>
      <c r="H60" s="30">
        <v>95.39</v>
      </c>
      <c r="I60" s="30">
        <v>53.31</v>
      </c>
      <c r="J60" s="30">
        <v>0</v>
      </c>
    </row>
    <row r="61" spans="1:10" s="5" customFormat="1" ht="31.5">
      <c r="A61" s="36" t="s">
        <v>95</v>
      </c>
      <c r="B61" s="26" t="s">
        <v>14</v>
      </c>
      <c r="C61" s="26" t="s">
        <v>23</v>
      </c>
      <c r="D61" s="26" t="s">
        <v>30</v>
      </c>
      <c r="E61" s="26" t="s">
        <v>53</v>
      </c>
      <c r="F61" s="26" t="s">
        <v>96</v>
      </c>
      <c r="G61" s="27"/>
      <c r="H61" s="27">
        <f>H62</f>
        <v>24.14</v>
      </c>
      <c r="I61" s="27">
        <v>24.15</v>
      </c>
      <c r="J61" s="27">
        <v>0</v>
      </c>
    </row>
    <row r="62" spans="1:10" s="5" customFormat="1" ht="15.75">
      <c r="A62" s="31" t="s">
        <v>97</v>
      </c>
      <c r="B62" s="29" t="s">
        <v>14</v>
      </c>
      <c r="C62" s="29" t="s">
        <v>23</v>
      </c>
      <c r="D62" s="29" t="s">
        <v>30</v>
      </c>
      <c r="E62" s="29" t="s">
        <v>53</v>
      </c>
      <c r="F62" s="29" t="s">
        <v>98</v>
      </c>
      <c r="G62" s="30"/>
      <c r="H62" s="30">
        <v>24.14</v>
      </c>
      <c r="I62" s="30">
        <v>24.15</v>
      </c>
      <c r="J62" s="30">
        <v>0</v>
      </c>
    </row>
    <row r="63" spans="1:10" s="5" customFormat="1" ht="78.75">
      <c r="A63" s="31" t="s">
        <v>92</v>
      </c>
      <c r="B63" s="29" t="s">
        <v>14</v>
      </c>
      <c r="C63" s="29" t="s">
        <v>23</v>
      </c>
      <c r="D63" s="29" t="s">
        <v>30</v>
      </c>
      <c r="E63" s="29" t="s">
        <v>99</v>
      </c>
      <c r="F63" s="29" t="s">
        <v>86</v>
      </c>
      <c r="G63" s="30"/>
      <c r="H63" s="30">
        <v>24.373000000000001</v>
      </c>
      <c r="I63" s="30">
        <v>0</v>
      </c>
      <c r="J63" s="30">
        <v>0</v>
      </c>
    </row>
    <row r="64" spans="1:10" s="5" customFormat="1" ht="31.5">
      <c r="A64" s="11" t="s">
        <v>87</v>
      </c>
      <c r="B64" s="29" t="s">
        <v>14</v>
      </c>
      <c r="C64" s="29" t="s">
        <v>23</v>
      </c>
      <c r="D64" s="29" t="s">
        <v>30</v>
      </c>
      <c r="E64" s="29" t="s">
        <v>99</v>
      </c>
      <c r="F64" s="29" t="s">
        <v>29</v>
      </c>
      <c r="G64" s="30"/>
      <c r="H64" s="30">
        <v>24.373000000000001</v>
      </c>
      <c r="I64" s="30">
        <v>0</v>
      </c>
      <c r="J64" s="30">
        <v>0</v>
      </c>
    </row>
    <row r="65" spans="1:10" s="5" customFormat="1" ht="31.5">
      <c r="A65" s="37" t="s">
        <v>88</v>
      </c>
      <c r="B65" s="29" t="s">
        <v>14</v>
      </c>
      <c r="C65" s="29" t="s">
        <v>23</v>
      </c>
      <c r="D65" s="29" t="s">
        <v>30</v>
      </c>
      <c r="E65" s="29" t="s">
        <v>99</v>
      </c>
      <c r="F65" s="29" t="s">
        <v>89</v>
      </c>
      <c r="G65" s="30"/>
      <c r="H65" s="30">
        <v>18.72</v>
      </c>
      <c r="I65" s="30">
        <v>0</v>
      </c>
      <c r="J65" s="30">
        <v>0</v>
      </c>
    </row>
    <row r="66" spans="1:10" s="5" customFormat="1" ht="63">
      <c r="A66" s="31" t="s">
        <v>90</v>
      </c>
      <c r="B66" s="29" t="s">
        <v>14</v>
      </c>
      <c r="C66" s="29" t="s">
        <v>23</v>
      </c>
      <c r="D66" s="29" t="s">
        <v>30</v>
      </c>
      <c r="E66" s="29" t="s">
        <v>99</v>
      </c>
      <c r="F66" s="29" t="s">
        <v>91</v>
      </c>
      <c r="G66" s="30"/>
      <c r="H66" s="30">
        <v>5.6529999999999996</v>
      </c>
      <c r="I66" s="30">
        <v>0</v>
      </c>
      <c r="J66" s="30">
        <v>0</v>
      </c>
    </row>
    <row r="67" spans="1:10" s="5" customFormat="1" ht="15.75">
      <c r="A67" s="38" t="s">
        <v>16</v>
      </c>
      <c r="B67" s="26" t="s">
        <v>14</v>
      </c>
      <c r="C67" s="26" t="s">
        <v>15</v>
      </c>
      <c r="D67" s="26" t="s">
        <v>17</v>
      </c>
      <c r="E67" s="29" t="s">
        <v>50</v>
      </c>
      <c r="F67" s="26" t="s">
        <v>65</v>
      </c>
      <c r="G67" s="27">
        <f>G68</f>
        <v>0</v>
      </c>
      <c r="H67" s="27">
        <v>637.58100000000002</v>
      </c>
      <c r="I67" s="27">
        <v>637.58100000000002</v>
      </c>
      <c r="J67" s="27">
        <v>637.58100000000002</v>
      </c>
    </row>
    <row r="68" spans="1:10" s="5" customFormat="1" ht="15.75">
      <c r="A68" s="38" t="s">
        <v>100</v>
      </c>
      <c r="B68" s="26" t="s">
        <v>14</v>
      </c>
      <c r="C68" s="26" t="s">
        <v>15</v>
      </c>
      <c r="D68" s="26" t="s">
        <v>17</v>
      </c>
      <c r="E68" s="29" t="s">
        <v>50</v>
      </c>
      <c r="F68" s="29" t="s">
        <v>29</v>
      </c>
      <c r="G68" s="27">
        <f>G70</f>
        <v>0</v>
      </c>
      <c r="H68" s="27">
        <f>H69+H70+H71</f>
        <v>637.58100000000002</v>
      </c>
      <c r="I68" s="27">
        <f t="shared" ref="I68:J68" si="5">I69+I70+I71</f>
        <v>607.58100000000002</v>
      </c>
      <c r="J68" s="27">
        <f t="shared" si="5"/>
        <v>607.58100000000002</v>
      </c>
    </row>
    <row r="69" spans="1:10" s="5" customFormat="1" ht="31.5">
      <c r="A69" s="37" t="s">
        <v>88</v>
      </c>
      <c r="B69" s="29" t="s">
        <v>14</v>
      </c>
      <c r="C69" s="29" t="s">
        <v>15</v>
      </c>
      <c r="D69" s="29" t="s">
        <v>17</v>
      </c>
      <c r="E69" s="29" t="s">
        <v>50</v>
      </c>
      <c r="F69" s="29" t="s">
        <v>89</v>
      </c>
      <c r="G69" s="30"/>
      <c r="H69" s="30">
        <v>467.58</v>
      </c>
      <c r="I69" s="30">
        <v>467.58</v>
      </c>
      <c r="J69" s="30">
        <v>467.58</v>
      </c>
    </row>
    <row r="70" spans="1:10" s="5" customFormat="1" ht="47.25">
      <c r="A70" s="37" t="s">
        <v>101</v>
      </c>
      <c r="B70" s="29" t="s">
        <v>14</v>
      </c>
      <c r="C70" s="29" t="s">
        <v>15</v>
      </c>
      <c r="D70" s="29" t="s">
        <v>17</v>
      </c>
      <c r="E70" s="29" t="s">
        <v>50</v>
      </c>
      <c r="F70" s="29" t="s">
        <v>102</v>
      </c>
      <c r="G70" s="30"/>
      <c r="H70" s="30">
        <v>30</v>
      </c>
      <c r="I70" s="30">
        <v>0</v>
      </c>
      <c r="J70" s="30">
        <v>0</v>
      </c>
    </row>
    <row r="71" spans="1:10" s="5" customFormat="1" ht="49.5" customHeight="1">
      <c r="A71" s="37" t="s">
        <v>90</v>
      </c>
      <c r="B71" s="29" t="s">
        <v>14</v>
      </c>
      <c r="C71" s="29" t="s">
        <v>15</v>
      </c>
      <c r="D71" s="29" t="s">
        <v>17</v>
      </c>
      <c r="E71" s="29" t="s">
        <v>50</v>
      </c>
      <c r="F71" s="29" t="s">
        <v>91</v>
      </c>
      <c r="G71" s="30"/>
      <c r="H71" s="30">
        <v>140.001</v>
      </c>
      <c r="I71" s="30">
        <v>140.001</v>
      </c>
      <c r="J71" s="30">
        <v>140.001</v>
      </c>
    </row>
    <row r="72" spans="1:10" s="5" customFormat="1" ht="36" customHeight="1">
      <c r="A72" s="20" t="s">
        <v>19</v>
      </c>
      <c r="B72" s="18" t="s">
        <v>14</v>
      </c>
      <c r="C72" s="18" t="s">
        <v>15</v>
      </c>
      <c r="D72" s="18" t="s">
        <v>18</v>
      </c>
      <c r="E72" s="18"/>
      <c r="F72" s="18"/>
      <c r="G72" s="27">
        <f>G73+G77+G81+G86</f>
        <v>-269</v>
      </c>
      <c r="H72" s="27">
        <f>H73+H77+H81+H86</f>
        <v>2555.1469999999999</v>
      </c>
      <c r="I72" s="27">
        <f t="shared" ref="I72:J72" si="6">I73+I77+I81</f>
        <v>2309.9099999999994</v>
      </c>
      <c r="J72" s="27">
        <f t="shared" si="6"/>
        <v>2309.9099999999994</v>
      </c>
    </row>
    <row r="73" spans="1:10" s="5" customFormat="1" ht="78.75">
      <c r="A73" s="16" t="s">
        <v>85</v>
      </c>
      <c r="B73" s="8" t="s">
        <v>14</v>
      </c>
      <c r="C73" s="8" t="s">
        <v>15</v>
      </c>
      <c r="D73" s="8" t="s">
        <v>18</v>
      </c>
      <c r="E73" s="8" t="s">
        <v>103</v>
      </c>
      <c r="F73" s="8" t="s">
        <v>86</v>
      </c>
      <c r="G73" s="30">
        <f>G74</f>
        <v>101</v>
      </c>
      <c r="H73" s="30">
        <f>H74</f>
        <v>1695.27</v>
      </c>
      <c r="I73" s="30">
        <f>I74</f>
        <v>2174.7799999999997</v>
      </c>
      <c r="J73" s="30">
        <f>J74</f>
        <v>2174.7799999999997</v>
      </c>
    </row>
    <row r="74" spans="1:10" s="5" customFormat="1" ht="31.5">
      <c r="A74" s="11" t="s">
        <v>87</v>
      </c>
      <c r="B74" s="8" t="s">
        <v>14</v>
      </c>
      <c r="C74" s="8" t="s">
        <v>15</v>
      </c>
      <c r="D74" s="8" t="s">
        <v>18</v>
      </c>
      <c r="E74" s="8" t="s">
        <v>103</v>
      </c>
      <c r="F74" s="8" t="s">
        <v>29</v>
      </c>
      <c r="G74" s="30">
        <f>G75+G76</f>
        <v>101</v>
      </c>
      <c r="H74" s="30">
        <f>H75+H76</f>
        <v>1695.27</v>
      </c>
      <c r="I74" s="30">
        <f>I75+I76</f>
        <v>2174.7799999999997</v>
      </c>
      <c r="J74" s="30">
        <f>J75+J76</f>
        <v>2174.7799999999997</v>
      </c>
    </row>
    <row r="75" spans="1:10" s="5" customFormat="1" ht="20.45" customHeight="1">
      <c r="A75" s="14"/>
      <c r="B75" s="8" t="s">
        <v>14</v>
      </c>
      <c r="C75" s="8" t="s">
        <v>15</v>
      </c>
      <c r="D75" s="8" t="s">
        <v>18</v>
      </c>
      <c r="E75" s="8" t="s">
        <v>103</v>
      </c>
      <c r="F75" s="8" t="s">
        <v>89</v>
      </c>
      <c r="G75" s="30">
        <v>77.569999999999993</v>
      </c>
      <c r="H75" s="30">
        <v>1302.05</v>
      </c>
      <c r="I75" s="30">
        <v>1670.34</v>
      </c>
      <c r="J75" s="30">
        <v>1670.34</v>
      </c>
    </row>
    <row r="76" spans="1:10" s="5" customFormat="1" ht="63">
      <c r="A76" s="14" t="s">
        <v>90</v>
      </c>
      <c r="B76" s="8" t="s">
        <v>14</v>
      </c>
      <c r="C76" s="8" t="s">
        <v>15</v>
      </c>
      <c r="D76" s="8" t="s">
        <v>18</v>
      </c>
      <c r="E76" s="8" t="s">
        <v>103</v>
      </c>
      <c r="F76" s="8" t="s">
        <v>91</v>
      </c>
      <c r="G76" s="30">
        <v>23.43</v>
      </c>
      <c r="H76" s="30">
        <v>393.22</v>
      </c>
      <c r="I76" s="30">
        <v>504.44</v>
      </c>
      <c r="J76" s="30">
        <v>504.44</v>
      </c>
    </row>
    <row r="77" spans="1:10" s="5" customFormat="1" ht="31.5">
      <c r="A77" s="14" t="s">
        <v>47</v>
      </c>
      <c r="B77" s="8" t="s">
        <v>14</v>
      </c>
      <c r="C77" s="8" t="s">
        <v>15</v>
      </c>
      <c r="D77" s="8" t="s">
        <v>18</v>
      </c>
      <c r="E77" s="8" t="s">
        <v>104</v>
      </c>
      <c r="F77" s="8" t="s">
        <v>46</v>
      </c>
      <c r="G77" s="30">
        <f>G78</f>
        <v>0</v>
      </c>
      <c r="H77" s="30">
        <v>410.8</v>
      </c>
      <c r="I77" s="30">
        <f>I78</f>
        <v>81.680000000000007</v>
      </c>
      <c r="J77" s="30">
        <f>J78</f>
        <v>81.680000000000007</v>
      </c>
    </row>
    <row r="78" spans="1:10" s="5" customFormat="1" ht="37.9" customHeight="1">
      <c r="A78" s="14" t="s">
        <v>27</v>
      </c>
      <c r="B78" s="8" t="s">
        <v>14</v>
      </c>
      <c r="C78" s="8" t="s">
        <v>15</v>
      </c>
      <c r="D78" s="8" t="s">
        <v>18</v>
      </c>
      <c r="E78" s="8" t="s">
        <v>104</v>
      </c>
      <c r="F78" s="8" t="s">
        <v>28</v>
      </c>
      <c r="G78" s="30">
        <f>G79+G80</f>
        <v>0</v>
      </c>
      <c r="H78" s="30">
        <v>410.8</v>
      </c>
      <c r="I78" s="30">
        <f>I80</f>
        <v>81.680000000000007</v>
      </c>
      <c r="J78" s="30">
        <f>J80</f>
        <v>81.680000000000007</v>
      </c>
    </row>
    <row r="79" spans="1:10" s="5" customFormat="1" ht="31.5">
      <c r="A79" s="14" t="s">
        <v>105</v>
      </c>
      <c r="B79" s="8" t="s">
        <v>14</v>
      </c>
      <c r="C79" s="8" t="s">
        <v>15</v>
      </c>
      <c r="D79" s="8" t="s">
        <v>18</v>
      </c>
      <c r="E79" s="8" t="s">
        <v>104</v>
      </c>
      <c r="F79" s="8" t="s">
        <v>106</v>
      </c>
      <c r="G79" s="30"/>
      <c r="H79" s="30">
        <v>145.22</v>
      </c>
      <c r="I79" s="30">
        <v>0</v>
      </c>
      <c r="J79" s="30">
        <v>0</v>
      </c>
    </row>
    <row r="80" spans="1:10" s="5" customFormat="1" ht="15.75">
      <c r="A80" s="14" t="s">
        <v>67</v>
      </c>
      <c r="B80" s="8" t="s">
        <v>14</v>
      </c>
      <c r="C80" s="8" t="s">
        <v>15</v>
      </c>
      <c r="D80" s="8" t="s">
        <v>18</v>
      </c>
      <c r="E80" s="8" t="s">
        <v>104</v>
      </c>
      <c r="F80" s="8" t="s">
        <v>20</v>
      </c>
      <c r="G80" s="30"/>
      <c r="H80" s="30">
        <v>265.58</v>
      </c>
      <c r="I80" s="30">
        <v>81.680000000000007</v>
      </c>
      <c r="J80" s="30">
        <v>81.680000000000007</v>
      </c>
    </row>
    <row r="81" spans="1:10" s="5" customFormat="1" ht="15.75">
      <c r="A81" s="14" t="s">
        <v>107</v>
      </c>
      <c r="B81" s="8" t="s">
        <v>14</v>
      </c>
      <c r="C81" s="8" t="s">
        <v>15</v>
      </c>
      <c r="D81" s="8" t="s">
        <v>18</v>
      </c>
      <c r="E81" s="8" t="s">
        <v>104</v>
      </c>
      <c r="F81" s="8" t="s">
        <v>108</v>
      </c>
      <c r="G81" s="30">
        <f>G82</f>
        <v>-370</v>
      </c>
      <c r="H81" s="30">
        <f>H82</f>
        <v>83.45</v>
      </c>
      <c r="I81" s="30">
        <f>I82</f>
        <v>53.45</v>
      </c>
      <c r="J81" s="30">
        <f>J82</f>
        <v>53.45</v>
      </c>
    </row>
    <row r="82" spans="1:10" s="5" customFormat="1" ht="15.75">
      <c r="A82" s="14" t="s">
        <v>109</v>
      </c>
      <c r="B82" s="8" t="s">
        <v>14</v>
      </c>
      <c r="C82" s="8" t="s">
        <v>15</v>
      </c>
      <c r="D82" s="8" t="s">
        <v>18</v>
      </c>
      <c r="E82" s="8" t="s">
        <v>104</v>
      </c>
      <c r="F82" s="8" t="s">
        <v>22</v>
      </c>
      <c r="G82" s="30">
        <f>G83+G84+G85</f>
        <v>-370</v>
      </c>
      <c r="H82" s="30">
        <f>H83+H84+H85</f>
        <v>83.45</v>
      </c>
      <c r="I82" s="30">
        <f>I83+I84+I85</f>
        <v>53.45</v>
      </c>
      <c r="J82" s="30">
        <f>J83+J84+J85</f>
        <v>53.45</v>
      </c>
    </row>
    <row r="83" spans="1:10" s="5" customFormat="1" ht="31.5">
      <c r="A83" s="14" t="s">
        <v>110</v>
      </c>
      <c r="B83" s="8" t="s">
        <v>14</v>
      </c>
      <c r="C83" s="8" t="s">
        <v>15</v>
      </c>
      <c r="D83" s="8" t="s">
        <v>18</v>
      </c>
      <c r="E83" s="8" t="s">
        <v>104</v>
      </c>
      <c r="F83" s="8" t="s">
        <v>111</v>
      </c>
      <c r="G83" s="30"/>
      <c r="H83" s="30">
        <v>66.45</v>
      </c>
      <c r="I83" s="30">
        <v>46.45</v>
      </c>
      <c r="J83" s="30">
        <v>46.45</v>
      </c>
    </row>
    <row r="84" spans="1:10" s="5" customFormat="1" ht="15.75">
      <c r="A84" s="14" t="s">
        <v>112</v>
      </c>
      <c r="B84" s="8" t="s">
        <v>14</v>
      </c>
      <c r="C84" s="8" t="s">
        <v>15</v>
      </c>
      <c r="D84" s="8" t="s">
        <v>18</v>
      </c>
      <c r="E84" s="8" t="s">
        <v>104</v>
      </c>
      <c r="F84" s="8" t="s">
        <v>113</v>
      </c>
      <c r="G84" s="30"/>
      <c r="H84" s="30">
        <v>3</v>
      </c>
      <c r="I84" s="30">
        <v>3</v>
      </c>
      <c r="J84" s="30">
        <v>3</v>
      </c>
    </row>
    <row r="85" spans="1:10" s="5" customFormat="1" ht="15.75">
      <c r="A85" s="14" t="s">
        <v>114</v>
      </c>
      <c r="B85" s="8" t="s">
        <v>14</v>
      </c>
      <c r="C85" s="8" t="s">
        <v>15</v>
      </c>
      <c r="D85" s="8" t="s">
        <v>18</v>
      </c>
      <c r="E85" s="8" t="s">
        <v>104</v>
      </c>
      <c r="F85" s="8" t="s">
        <v>115</v>
      </c>
      <c r="G85" s="30">
        <v>-370</v>
      </c>
      <c r="H85" s="30">
        <v>14</v>
      </c>
      <c r="I85" s="30">
        <v>4</v>
      </c>
      <c r="J85" s="30">
        <v>4</v>
      </c>
    </row>
    <row r="86" spans="1:10" s="5" customFormat="1" ht="15.75">
      <c r="A86" s="14" t="s">
        <v>116</v>
      </c>
      <c r="B86" s="8" t="s">
        <v>14</v>
      </c>
      <c r="C86" s="8" t="s">
        <v>15</v>
      </c>
      <c r="D86" s="8" t="s">
        <v>18</v>
      </c>
      <c r="E86" s="8" t="s">
        <v>117</v>
      </c>
      <c r="F86" s="8" t="s">
        <v>65</v>
      </c>
      <c r="G86" s="30">
        <f>G87</f>
        <v>0</v>
      </c>
      <c r="H86" s="30">
        <v>365.62700000000001</v>
      </c>
      <c r="I86" s="30">
        <v>0</v>
      </c>
      <c r="J86" s="30">
        <v>0</v>
      </c>
    </row>
    <row r="87" spans="1:10" s="5" customFormat="1" ht="78.75">
      <c r="A87" s="14" t="s">
        <v>85</v>
      </c>
      <c r="B87" s="8" t="s">
        <v>14</v>
      </c>
      <c r="C87" s="8" t="s">
        <v>15</v>
      </c>
      <c r="D87" s="8" t="s">
        <v>18</v>
      </c>
      <c r="E87" s="8" t="s">
        <v>117</v>
      </c>
      <c r="F87" s="8" t="s">
        <v>86</v>
      </c>
      <c r="G87" s="30"/>
      <c r="H87" s="30">
        <v>365.62700000000001</v>
      </c>
      <c r="I87" s="30">
        <v>0</v>
      </c>
      <c r="J87" s="30">
        <v>0</v>
      </c>
    </row>
    <row r="88" spans="1:10" s="5" customFormat="1" ht="31.5">
      <c r="A88" s="14" t="s">
        <v>118</v>
      </c>
      <c r="B88" s="8" t="s">
        <v>14</v>
      </c>
      <c r="C88" s="8" t="s">
        <v>15</v>
      </c>
      <c r="D88" s="8" t="s">
        <v>18</v>
      </c>
      <c r="E88" s="8" t="s">
        <v>117</v>
      </c>
      <c r="F88" s="8" t="s">
        <v>29</v>
      </c>
      <c r="G88" s="30"/>
      <c r="H88" s="30">
        <v>365.62700000000001</v>
      </c>
      <c r="I88" s="30">
        <v>0</v>
      </c>
      <c r="J88" s="30">
        <v>0</v>
      </c>
    </row>
    <row r="89" spans="1:10" s="5" customFormat="1" ht="31.5">
      <c r="A89" s="14" t="s">
        <v>88</v>
      </c>
      <c r="B89" s="8" t="s">
        <v>14</v>
      </c>
      <c r="C89" s="8" t="s">
        <v>15</v>
      </c>
      <c r="D89" s="8" t="s">
        <v>18</v>
      </c>
      <c r="E89" s="8" t="s">
        <v>117</v>
      </c>
      <c r="F89" s="8" t="s">
        <v>89</v>
      </c>
      <c r="G89" s="30"/>
      <c r="H89" s="30">
        <v>280.81900000000002</v>
      </c>
      <c r="I89" s="30">
        <v>0</v>
      </c>
      <c r="J89" s="30">
        <v>0</v>
      </c>
    </row>
    <row r="90" spans="1:10" s="5" customFormat="1" ht="63">
      <c r="A90" s="37" t="s">
        <v>90</v>
      </c>
      <c r="B90" s="8" t="s">
        <v>14</v>
      </c>
      <c r="C90" s="8" t="s">
        <v>15</v>
      </c>
      <c r="D90" s="8" t="s">
        <v>18</v>
      </c>
      <c r="E90" s="8" t="s">
        <v>117</v>
      </c>
      <c r="F90" s="8" t="s">
        <v>91</v>
      </c>
      <c r="G90" s="30"/>
      <c r="H90" s="30">
        <v>84.808000000000007</v>
      </c>
      <c r="I90" s="30">
        <v>0</v>
      </c>
      <c r="J90" s="30">
        <v>0</v>
      </c>
    </row>
    <row r="91" spans="1:10" s="5" customFormat="1" ht="31.5">
      <c r="A91" s="21" t="s">
        <v>119</v>
      </c>
      <c r="B91" s="18" t="s">
        <v>14</v>
      </c>
      <c r="C91" s="18" t="s">
        <v>15</v>
      </c>
      <c r="D91" s="18" t="s">
        <v>23</v>
      </c>
      <c r="E91" s="8" t="s">
        <v>51</v>
      </c>
      <c r="F91" s="18" t="s">
        <v>65</v>
      </c>
      <c r="G91" s="27"/>
      <c r="H91" s="27">
        <f>H92</f>
        <v>25</v>
      </c>
      <c r="I91" s="27">
        <f t="shared" ref="H91:J92" si="7">I92</f>
        <v>25</v>
      </c>
      <c r="J91" s="27">
        <f t="shared" si="7"/>
        <v>25</v>
      </c>
    </row>
    <row r="92" spans="1:10" s="6" customFormat="1" ht="31.5">
      <c r="A92" s="14" t="s">
        <v>120</v>
      </c>
      <c r="B92" s="8" t="s">
        <v>14</v>
      </c>
      <c r="C92" s="8" t="s">
        <v>15</v>
      </c>
      <c r="D92" s="8" t="s">
        <v>23</v>
      </c>
      <c r="E92" s="8" t="s">
        <v>51</v>
      </c>
      <c r="F92" s="8" t="s">
        <v>108</v>
      </c>
      <c r="G92" s="30"/>
      <c r="H92" s="30">
        <f t="shared" si="7"/>
        <v>25</v>
      </c>
      <c r="I92" s="30">
        <f t="shared" si="7"/>
        <v>25</v>
      </c>
      <c r="J92" s="30">
        <f t="shared" si="7"/>
        <v>25</v>
      </c>
    </row>
    <row r="93" spans="1:10" s="9" customFormat="1" ht="31.5">
      <c r="A93" s="14" t="s">
        <v>25</v>
      </c>
      <c r="B93" s="8" t="s">
        <v>14</v>
      </c>
      <c r="C93" s="8" t="s">
        <v>15</v>
      </c>
      <c r="D93" s="8" t="s">
        <v>23</v>
      </c>
      <c r="E93" s="8" t="s">
        <v>51</v>
      </c>
      <c r="F93" s="8" t="s">
        <v>24</v>
      </c>
      <c r="G93" s="22"/>
      <c r="H93" s="22">
        <v>25</v>
      </c>
      <c r="I93" s="22">
        <v>25</v>
      </c>
      <c r="J93" s="22">
        <v>25</v>
      </c>
    </row>
    <row r="94" spans="1:10" s="9" customFormat="1" ht="15.75">
      <c r="A94" s="25" t="s">
        <v>124</v>
      </c>
      <c r="B94" s="8" t="s">
        <v>14</v>
      </c>
      <c r="C94" s="8" t="s">
        <v>15</v>
      </c>
      <c r="D94" s="8" t="s">
        <v>125</v>
      </c>
      <c r="E94" s="8"/>
      <c r="F94" s="8"/>
      <c r="G94" s="22"/>
      <c r="H94" s="22">
        <f>H95</f>
        <v>228.25</v>
      </c>
      <c r="I94" s="22"/>
      <c r="J94" s="22"/>
    </row>
    <row r="95" spans="1:10" s="9" customFormat="1" ht="31.5">
      <c r="A95" s="25" t="s">
        <v>126</v>
      </c>
      <c r="B95" s="8" t="s">
        <v>14</v>
      </c>
      <c r="C95" s="8" t="s">
        <v>15</v>
      </c>
      <c r="D95" s="8" t="s">
        <v>125</v>
      </c>
      <c r="E95" s="8" t="s">
        <v>128</v>
      </c>
      <c r="F95" s="8"/>
      <c r="G95" s="22"/>
      <c r="H95" s="22">
        <f>H96</f>
        <v>228.25</v>
      </c>
      <c r="I95" s="22">
        <v>0</v>
      </c>
      <c r="J95" s="22">
        <v>0</v>
      </c>
    </row>
    <row r="96" spans="1:10" s="9" customFormat="1" ht="63">
      <c r="A96" s="14" t="s">
        <v>129</v>
      </c>
      <c r="B96" s="8" t="s">
        <v>14</v>
      </c>
      <c r="C96" s="8" t="s">
        <v>15</v>
      </c>
      <c r="D96" s="8" t="s">
        <v>125</v>
      </c>
      <c r="E96" s="8" t="s">
        <v>128</v>
      </c>
      <c r="F96" s="8" t="s">
        <v>127</v>
      </c>
      <c r="G96" s="30">
        <v>-101</v>
      </c>
      <c r="H96" s="30">
        <v>228.25</v>
      </c>
      <c r="I96" s="30">
        <v>0</v>
      </c>
      <c r="J96" s="30">
        <v>0</v>
      </c>
    </row>
    <row r="97" spans="1:10" ht="15.75">
      <c r="A97" s="25" t="s">
        <v>48</v>
      </c>
      <c r="B97" s="8"/>
      <c r="C97" s="8" t="s">
        <v>52</v>
      </c>
      <c r="D97" s="8" t="s">
        <v>52</v>
      </c>
      <c r="E97" s="8"/>
      <c r="F97" s="8"/>
      <c r="G97" s="22"/>
      <c r="H97" s="22"/>
      <c r="I97" s="22">
        <v>158.22</v>
      </c>
      <c r="J97" s="22">
        <v>291.44</v>
      </c>
    </row>
    <row r="98" spans="1:10" ht="15.75">
      <c r="A98" s="52" t="s">
        <v>0</v>
      </c>
      <c r="B98" s="53"/>
      <c r="C98" s="53"/>
      <c r="D98" s="53"/>
      <c r="E98" s="53"/>
      <c r="F98" s="54"/>
      <c r="G98" s="23">
        <v>1676.69</v>
      </c>
      <c r="H98" s="23">
        <v>18291.2</v>
      </c>
      <c r="I98" s="23">
        <f>I7+I12+I20+I27+I44+I48+I67+I72+I91+I97</f>
        <v>6358.9759999999997</v>
      </c>
      <c r="J98" s="23">
        <f>J7+J12+J20+J27+J44+J48+J67+J72+J91+J97</f>
        <v>5858.9759999999997</v>
      </c>
    </row>
    <row r="105" spans="1:10" s="5" customFormat="1">
      <c r="A105" s="1"/>
      <c r="B105" s="2"/>
      <c r="C105" s="2"/>
      <c r="D105" s="2"/>
      <c r="E105" s="2"/>
      <c r="F105" s="2"/>
      <c r="G105" s="40"/>
      <c r="H105" s="2"/>
      <c r="I105" s="2"/>
      <c r="J105" s="2"/>
    </row>
    <row r="106" spans="1:10">
      <c r="A106" s="2"/>
      <c r="D106" s="3"/>
      <c r="E106" s="3"/>
      <c r="F106" s="3"/>
      <c r="G106" s="41"/>
      <c r="H106" s="3"/>
      <c r="I106" s="3"/>
      <c r="J106" s="3"/>
    </row>
    <row r="107" spans="1:10">
      <c r="A107" s="2"/>
      <c r="D107" s="3"/>
      <c r="E107" s="3"/>
      <c r="F107" s="3"/>
      <c r="G107" s="41"/>
      <c r="H107" s="3"/>
      <c r="I107" s="3"/>
      <c r="J107" s="3"/>
    </row>
    <row r="108" spans="1:10" s="5" customFormat="1">
      <c r="A108" s="2"/>
      <c r="B108" s="2"/>
      <c r="C108" s="2"/>
      <c r="D108" s="3"/>
      <c r="E108" s="3"/>
      <c r="F108" s="3"/>
      <c r="G108" s="41"/>
      <c r="H108" s="3"/>
      <c r="I108" s="3"/>
      <c r="J108" s="3"/>
    </row>
    <row r="109" spans="1:10" s="5" customFormat="1">
      <c r="A109" s="2"/>
      <c r="B109" s="2"/>
      <c r="C109" s="2"/>
      <c r="D109" s="3"/>
      <c r="E109" s="3"/>
      <c r="F109" s="3"/>
      <c r="G109" s="41"/>
      <c r="H109" s="3"/>
      <c r="I109" s="3"/>
      <c r="J109" s="3"/>
    </row>
    <row r="110" spans="1:10">
      <c r="A110" s="2"/>
      <c r="D110" s="5"/>
      <c r="E110" s="5"/>
      <c r="F110" s="5"/>
      <c r="G110" s="42"/>
      <c r="H110" s="5"/>
      <c r="I110" s="5"/>
      <c r="J110" s="5"/>
    </row>
    <row r="111" spans="1:10">
      <c r="A111" s="2"/>
      <c r="D111" s="5"/>
      <c r="E111" s="5"/>
      <c r="F111" s="5"/>
      <c r="G111" s="42"/>
      <c r="H111" s="5"/>
      <c r="I111" s="5"/>
      <c r="J111" s="5"/>
    </row>
    <row r="112" spans="1:10">
      <c r="A112" s="2"/>
      <c r="D112" s="3"/>
      <c r="E112" s="3"/>
      <c r="F112" s="3"/>
      <c r="G112" s="41"/>
      <c r="H112" s="3"/>
      <c r="I112" s="3"/>
      <c r="J112" s="3"/>
    </row>
    <row r="113" spans="1:10">
      <c r="A113" s="2"/>
      <c r="D113" s="3"/>
      <c r="E113" s="3"/>
      <c r="F113" s="3"/>
      <c r="G113" s="41"/>
      <c r="H113" s="3"/>
      <c r="I113" s="3"/>
      <c r="J113" s="3"/>
    </row>
    <row r="114" spans="1:10">
      <c r="A114" s="2"/>
      <c r="D114" s="3"/>
      <c r="E114" s="3"/>
      <c r="F114" s="3"/>
      <c r="G114" s="41"/>
      <c r="H114" s="3"/>
      <c r="I114" s="3"/>
      <c r="J114" s="3"/>
    </row>
    <row r="115" spans="1:10" s="5" customFormat="1">
      <c r="A115" s="2"/>
      <c r="B115" s="2"/>
      <c r="C115" s="2"/>
      <c r="G115" s="42"/>
    </row>
    <row r="116" spans="1:10" s="5" customFormat="1">
      <c r="A116" s="2"/>
      <c r="B116" s="2"/>
      <c r="C116" s="2"/>
      <c r="G116" s="42"/>
    </row>
    <row r="117" spans="1:10">
      <c r="A117" s="2"/>
      <c r="D117" s="3"/>
      <c r="E117" s="3"/>
      <c r="F117" s="3"/>
      <c r="G117" s="41"/>
      <c r="H117" s="3"/>
      <c r="I117" s="3"/>
      <c r="J117" s="3"/>
    </row>
    <row r="118" spans="1:10">
      <c r="A118" s="2"/>
      <c r="D118" s="3"/>
      <c r="E118" s="3"/>
      <c r="F118" s="3"/>
      <c r="G118" s="41"/>
      <c r="H118" s="3"/>
      <c r="I118" s="3"/>
      <c r="J118" s="3"/>
    </row>
    <row r="119" spans="1:10">
      <c r="A119" s="2"/>
      <c r="D119" s="3"/>
      <c r="E119" s="3"/>
      <c r="F119" s="3"/>
      <c r="G119" s="41"/>
      <c r="H119" s="3"/>
      <c r="I119" s="3"/>
      <c r="J119" s="3"/>
    </row>
    <row r="120" spans="1:10" s="5" customFormat="1">
      <c r="A120" s="2"/>
      <c r="B120" s="2"/>
      <c r="C120" s="2"/>
      <c r="D120" s="3"/>
      <c r="E120" s="3"/>
      <c r="F120" s="3"/>
      <c r="G120" s="41"/>
      <c r="H120" s="3"/>
      <c r="I120" s="3"/>
      <c r="J120" s="3"/>
    </row>
    <row r="121" spans="1:10" s="5" customFormat="1">
      <c r="A121" s="2"/>
      <c r="B121" s="2"/>
      <c r="C121" s="2"/>
      <c r="D121" s="3"/>
      <c r="E121" s="3"/>
      <c r="F121" s="3"/>
      <c r="G121" s="41"/>
      <c r="H121" s="3"/>
      <c r="I121" s="3"/>
      <c r="J121" s="3"/>
    </row>
    <row r="122" spans="1:10">
      <c r="A122" s="2"/>
      <c r="D122" s="3"/>
      <c r="E122" s="3"/>
      <c r="F122" s="3"/>
      <c r="G122" s="41"/>
      <c r="H122" s="3"/>
      <c r="I122" s="3"/>
      <c r="J122" s="3"/>
    </row>
    <row r="123" spans="1:10">
      <c r="A123" s="2"/>
      <c r="D123" s="3"/>
      <c r="E123" s="3"/>
      <c r="F123" s="3"/>
      <c r="G123" s="41"/>
      <c r="H123" s="3"/>
      <c r="I123" s="3"/>
      <c r="J123" s="3"/>
    </row>
  </sheetData>
  <mergeCells count="4">
    <mergeCell ref="F3:J3"/>
    <mergeCell ref="A2:J2"/>
    <mergeCell ref="E1:J1"/>
    <mergeCell ref="A98:F98"/>
  </mergeCells>
  <pageMargins left="0.70866141732283472" right="0.70866141732283472" top="0.74803149606299213" bottom="0.74803149606299213" header="0.31496062992125984" footer="0.31496062992125984"/>
  <pageSetup paperSize="9" scale="5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прил4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2019-06-28T04:36:35Z</cp:lastPrinted>
  <dcterms:created xsi:type="dcterms:W3CDTF">2007-09-12T09:25:25Z</dcterms:created>
  <dcterms:modified xsi:type="dcterms:W3CDTF">2019-09-19T07:24:43Z</dcterms:modified>
</cp:coreProperties>
</file>