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495" windowWidth="11325" windowHeight="3975" activeTab="1"/>
  </bookViews>
  <sheets>
    <sheet name="Прилож 1" sheetId="1" r:id="rId1"/>
    <sheet name="Прилож 2" sheetId="2" r:id="rId2"/>
    <sheet name="Лист1" sheetId="3" r:id="rId3"/>
  </sheets>
  <externalReferences>
    <externalReference r:id="rId6"/>
  </externalReferences>
  <definedNames>
    <definedName name="_Toc105952697" localSheetId="1">'Прилож 2'!$A$3</definedName>
    <definedName name="_Toc105952698" localSheetId="1">'Прилож 2'!#REF!</definedName>
    <definedName name="_xlnm.Print_Titles" localSheetId="0">'Прилож 1'!$5:$6</definedName>
    <definedName name="_xlnm.Print_Area" localSheetId="0">'Прилож 1'!$A$1:$G$37</definedName>
    <definedName name="_xlnm.Print_Area" localSheetId="1">'Прилож 2'!$A$1:$K$26</definedName>
  </definedNames>
  <calcPr fullCalcOnLoad="1"/>
</workbook>
</file>

<file path=xl/sharedStrings.xml><?xml version="1.0" encoding="utf-8"?>
<sst xmlns="http://schemas.openxmlformats.org/spreadsheetml/2006/main" count="142" uniqueCount="103">
  <si>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</si>
  <si>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</si>
  <si>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</si>
  <si>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</si>
  <si>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</si>
  <si>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</si>
  <si>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</si>
  <si>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</si>
  <si>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</si>
  <si>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</si>
  <si>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Наименование показателя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</si>
  <si>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</si>
  <si>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</si>
  <si>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</si>
  <si>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</si>
  <si>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</si>
  <si>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</si>
  <si>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</si>
  <si>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08</t>
  </si>
  <si>
    <t>11</t>
  </si>
  <si>
    <t>ЖИЛИЩНО-КОММУНАЛЬНОЕ ХОЗЯЙСТВО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</si>
  <si>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</si>
  <si>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</si>
  <si>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</si>
  <si>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</si>
  <si>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</si>
  <si>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</si>
  <si>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</si>
  <si>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1 06 01030 10 0000 110</t>
  </si>
  <si>
    <t>1 06 06000 00 0000 110</t>
  </si>
  <si>
    <t>Земельный налог</t>
  </si>
  <si>
    <t>1 17 05050 10 0000 180</t>
  </si>
  <si>
    <t>2 00 00000 00 0000 000</t>
  </si>
  <si>
    <t>Безвозмездные поступления</t>
  </si>
  <si>
    <t xml:space="preserve"> 2 02 00000 00 0000 000</t>
  </si>
  <si>
    <t>Изменения (+;-)</t>
  </si>
  <si>
    <t>Благоустройство</t>
  </si>
  <si>
    <t>Дотации 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</si>
  <si>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</si>
  <si>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Код главы администратора*</t>
  </si>
  <si>
    <t xml:space="preserve">Прочие неналоговые доходы бюджетов поселений </t>
  </si>
  <si>
    <t>182</t>
  </si>
  <si>
    <t>Единый налог на вмененный доход для отдельных видов деятельности</t>
  </si>
  <si>
    <t>1 06 04000 02 0000 110</t>
  </si>
  <si>
    <t>Транспортный налог</t>
  </si>
  <si>
    <t>1 06 04011 02 0000 110</t>
  </si>
  <si>
    <t>1 06 04012 02 0000 110</t>
  </si>
  <si>
    <t>Транспортный налог с физических лиц</t>
  </si>
  <si>
    <t>1 17 05000 00 0000 180</t>
  </si>
  <si>
    <t>Прочие неналоговые доходы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</si>
  <si>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</si>
  <si>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подпунктом 1 пункта 1 статьи 394 Налогового 
кодекса Российской Федерации и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</si>
  <si>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подпунктом 2 пункта 1 статьи 394 Налогового кодекса 
Российской Федерации и применяемым к объектам налогообложения, расположенным в границах поселений </t>
  </si>
  <si>
    <t>ФИЗИЧЕСКАЯ КУЛЬТУРА И СПОРТ</t>
  </si>
  <si>
    <t>Транспортный налог с организаций</t>
  </si>
  <si>
    <t>Изменения (+,-)</t>
  </si>
  <si>
    <t>1 00 00000 00 0000 000</t>
  </si>
  <si>
    <t>Налоговые  доходы</t>
  </si>
  <si>
    <t>Неналоговые доходы</t>
  </si>
  <si>
    <t>Налоговые и неналоговые доходы</t>
  </si>
  <si>
    <t xml:space="preserve">Налог  на  доходы  физических   лиц   с  доходов,   облагаемых   по    налоговой ставке, установленной пунктом 1  статьи 224   Налогового   кодекса   Российской Федерации,  за   исключением   доходов,                                полученных     физическими      лицами, зарегистрированными     в      качестве индивидуальных        предпринимателей,  частных  нотариусов   и   других   лиц, занимающихся частной практикой
</t>
  </si>
  <si>
    <t xml:space="preserve">Налог  на  доходы  физических   лиц   с  доходов,   облагаемых   по    налоговой ставке, установленной пунктом 1  статьи 224   Налогового   кодекса   Российской Федерации,  и  полученных   физическими лицами, зарегистрированными в  качестве индивидуальных        предпринимателей, частных  нотариусов   и   других   лиц, занимающихся частной практикой
</t>
  </si>
  <si>
    <t>1 05 02010 02 0000 110</t>
  </si>
  <si>
    <t>Собственные доходы без учета безвозмездных поступлений</t>
  </si>
  <si>
    <t>09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</si>
  <si>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</si>
  <si>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</si>
  <si>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Федерации,местных администраций</t>
  </si>
  <si>
    <t>Дорожное хозяйство (дорожные фонды)</t>
  </si>
  <si>
    <t>Резервные фонды</t>
  </si>
  <si>
    <t>1 01 02020 01 0000 110</t>
  </si>
  <si>
    <t>Массовый спорт</t>
  </si>
  <si>
    <t xml:space="preserve">КУЛЬТУРА, КИНЕМАТОГРАФИЯ </t>
  </si>
  <si>
    <t>06</t>
  </si>
  <si>
    <t>Водное хозяйство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</si>
  <si>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</si>
  <si>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оборона</t>
  </si>
  <si>
    <t>Коммунальное хозяйство</t>
  </si>
  <si>
    <t>1 05 03010 01 0000 110</t>
  </si>
  <si>
    <t>1 06 06043 10 0000 110</t>
  </si>
  <si>
    <t>1 06 06033 10 0000 110</t>
  </si>
  <si>
    <t>Объем поступлений доходов по основным источникам в 2017-2019 г.г.</t>
  </si>
  <si>
    <t xml:space="preserve"> 2 02 10000 00 0000 151</t>
  </si>
  <si>
    <t>Дотации бюджетам сельских поселений на выравнивание бюджетной обеспеченности</t>
  </si>
  <si>
    <t xml:space="preserve"> 2 02 15001 10 0000 151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</si>
  <si>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</si>
  <si>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2 02 40014 10 0000 151</t>
  </si>
  <si>
    <t>Прочие межбюджетные трансферты, передаваемые бюджетам сельских поселений</t>
  </si>
  <si>
    <t xml:space="preserve"> 2 02 49999 10 0000 151</t>
  </si>
  <si>
    <t>Распределение
бюджетных ассигнований по разделам, подразделам классификации расходов бюджета МО "Усть-Канское сельское поселение" на 2017-2019 годы</t>
  </si>
  <si>
    <t>07</t>
  </si>
  <si>
    <t>Обеспечение проведения выборов и референдумов</t>
  </si>
  <si>
    <t>объем условно-утверждаемых расходов</t>
  </si>
  <si>
    <t>99</t>
  </si>
  <si>
    <t>Приложение 1
к решению «О внесении изменений и дополнений в бюджет 
муниципального образования "Усть-Канское сельское поселение"
на 2017 год и плановый период 2018-2019 г.г.»</t>
  </si>
  <si>
    <t>Приложение 2
к решению «О внесении изменений и дополнений в бюджет 
муниципального образования "Усть-Канское сельское поселение"
на 2017 год и на плановый 
период 2018- 2019 г.г.»</t>
  </si>
  <si>
    <t>Транспорт</t>
  </si>
  <si>
    <t>1 01 02030 01 0000 110</t>
  </si>
  <si>
    <t>Налог  на  доходы  физических   лиц   с  доходов,   полученных физическими лицами в соответствии со статьей 228   Налогового   кодекса   Российской Федерации</t>
  </si>
  <si>
    <t>801</t>
  </si>
  <si>
    <t>1 16 32000 10 0000 140</t>
  </si>
  <si>
    <t>Прочие неналоговые доходы бюджетов сельских поселений</t>
  </si>
  <si>
    <t>Денежные взыскания, налагаемые в возмещение ущерба, причиненного в результате нецелевого использования бюджетных средств сельских поселений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</si>
</sst>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  <numFmt numFmtId="213" formatCode="#,##0.00_р_."/>
  </numFmts>
  <fonts count="3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1" fontId="5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wrapText="1"/>
    </xf>
    <xf numFmtId="0" fontId="1" fillId="0" borderId="10" xfId="0" applyFont="1" applyBorder="1" applyAlignment="1">
      <alignment/>
    </xf>
    <xf numFmtId="165" fontId="0" fillId="0" borderId="0" xfId="0" applyNumberFormat="1" applyFont="1" applyAlignment="1">
      <alignment/>
    </xf>
    <xf numFmtId="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Border="1" applyAlignment="1">
      <alignment horizontal="center" vertical="distributed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left" vertical="top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" fontId="29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left" vertical="top" wrapText="1"/>
    </xf>
    <xf numFmtId="2" fontId="28" fillId="24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28" fillId="0" borderId="10" xfId="0" applyNumberFormat="1" applyFont="1" applyFill="1" applyBorder="1" applyAlignment="1">
      <alignment horizontal="center" vertical="center" wrapText="1"/>
    </xf>
    <xf numFmtId="2" fontId="27" fillId="25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center" wrapText="1"/>
    </xf>
    <xf numFmtId="2" fontId="27" fillId="24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213" fontId="6" fillId="0" borderId="10" xfId="0" applyNumberFormat="1" applyFont="1" applyBorder="1" applyAlignment="1">
      <alignment horizontal="center" vertical="center" wrapText="1"/>
    </xf>
    <xf numFmtId="213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justify" wrapText="1"/>
    </xf>
    <xf numFmtId="0" fontId="0" fillId="0" borderId="0" xfId="0" applyFont="1" applyAlignment="1">
      <alignment horizontal="left" vertical="justify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right" vertical="justify"/>
    </xf>
    <xf numFmtId="0" fontId="6" fillId="0" borderId="0" xfId="0" applyFont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перечис.11" xfId="60"/>
    <cellStyle name="Тысячи_перечис.1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zoomScalePageLayoutView="0" workbookViewId="0" topLeftCell="A25">
      <selection activeCell="D14" sqref="D14"/>
    </sheetView>
  </sheetViews>
  <sheetFormatPr defaultColWidth="9.00390625" defaultRowHeight="12.75"/>
  <cols>
    <col min="1" max="1" width="13.375" style="0" customWidth="1"/>
    <col min="2" max="2" width="24.25390625" style="2" customWidth="1"/>
    <col min="3" max="3" width="51.25390625" style="2" customWidth="1"/>
    <col min="4" max="4" width="9.625" style="2" customWidth="1"/>
    <col min="5" max="5" width="12.25390625" style="2" customWidth="1"/>
    <col min="6" max="6" width="13.00390625" style="2" customWidth="1"/>
    <col min="7" max="7" width="14.25390625" style="2" customWidth="1"/>
  </cols>
  <sheetData>
    <row r="1" spans="2:7" s="4" customFormat="1" ht="53.25" customHeight="1">
      <c r="B1" s="3"/>
      <c r="C1" s="3"/>
      <c r="D1" s="54" t="s">
        <v>94</v>
      </c>
      <c r="E1" s="54"/>
      <c r="F1" s="54"/>
      <c r="G1" s="55"/>
    </row>
    <row r="2" spans="2:9" s="4" customFormat="1" ht="50.25" customHeight="1">
      <c r="B2" s="3"/>
      <c r="C2" s="3"/>
      <c r="D2" s="56" t="s">
        <v>94</v>
      </c>
      <c r="E2" s="56"/>
      <c r="F2" s="56"/>
      <c r="G2" s="55"/>
      <c r="H2" s="55"/>
      <c r="I2" s="55"/>
    </row>
    <row r="3" spans="1:7" s="4" customFormat="1" ht="15.75" customHeight="1">
      <c r="A3" s="60" t="s">
        <v>81</v>
      </c>
      <c r="B3" s="61"/>
      <c r="C3" s="61"/>
      <c r="D3" s="61"/>
      <c r="E3" s="61"/>
      <c r="F3" s="61"/>
      <c r="G3" s="61"/>
    </row>
    <row r="4" spans="1:7" s="4" customFormat="1" ht="12.75">
      <c r="A4" s="18"/>
      <c r="B4" s="25"/>
      <c r="C4" s="25"/>
      <c r="D4" s="25"/>
      <c r="E4" s="25"/>
      <c r="F4" s="25"/>
      <c r="G4" s="26" t="s">
        <v>7</v>
      </c>
    </row>
    <row r="5" spans="1:7" s="4" customFormat="1" ht="38.25">
      <c r="A5" s="13" t="s">
        <v>39</v>
      </c>
      <c r="B5" s="13" t="s">
        <v>5</v>
      </c>
      <c r="C5" s="13" t="s">
        <v>6</v>
      </c>
      <c r="D5" s="13" t="s">
        <v>55</v>
      </c>
      <c r="E5" s="13">
        <v>2017</v>
      </c>
      <c r="F5" s="13">
        <v>2018</v>
      </c>
      <c r="G5" s="13">
        <v>2019</v>
      </c>
    </row>
    <row r="6" spans="1:7" s="4" customFormat="1" ht="12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</row>
    <row r="7" spans="1:7" s="4" customFormat="1" ht="12.75">
      <c r="A7" s="27"/>
      <c r="B7" s="13" t="s">
        <v>56</v>
      </c>
      <c r="C7" s="39" t="s">
        <v>59</v>
      </c>
      <c r="D7" s="65">
        <f>D8+D25</f>
        <v>157.87</v>
      </c>
      <c r="E7" s="52">
        <f>E8</f>
        <v>4195.860000000001</v>
      </c>
      <c r="F7" s="52">
        <f>F8</f>
        <v>4078</v>
      </c>
      <c r="G7" s="52">
        <f>G8</f>
        <v>4078</v>
      </c>
    </row>
    <row r="8" spans="1:7" s="4" customFormat="1" ht="12.75">
      <c r="A8" s="19"/>
      <c r="B8" s="23"/>
      <c r="C8" s="23" t="s">
        <v>57</v>
      </c>
      <c r="D8" s="65">
        <f>D9+D14+D17</f>
        <v>117.87</v>
      </c>
      <c r="E8" s="52">
        <f>E9+E14+E17</f>
        <v>4195.860000000001</v>
      </c>
      <c r="F8" s="52">
        <f>F9+F14+F17</f>
        <v>4078</v>
      </c>
      <c r="G8" s="52">
        <f>G9+G14+G17</f>
        <v>4078</v>
      </c>
    </row>
    <row r="9" spans="1:7" s="4" customFormat="1" ht="12.75">
      <c r="A9" s="28">
        <v>182</v>
      </c>
      <c r="B9" s="13" t="s">
        <v>0</v>
      </c>
      <c r="C9" s="29" t="s">
        <v>1</v>
      </c>
      <c r="D9" s="13">
        <f>D10</f>
        <v>28.87</v>
      </c>
      <c r="E9" s="52">
        <f>E10</f>
        <v>878.86</v>
      </c>
      <c r="F9" s="52">
        <f>F10</f>
        <v>850</v>
      </c>
      <c r="G9" s="52">
        <f>G10</f>
        <v>850</v>
      </c>
    </row>
    <row r="10" spans="1:7" s="4" customFormat="1" ht="12.75">
      <c r="A10" s="28">
        <v>182</v>
      </c>
      <c r="B10" s="23" t="s">
        <v>2</v>
      </c>
      <c r="C10" s="30" t="s">
        <v>3</v>
      </c>
      <c r="D10" s="23">
        <f>D11+D13</f>
        <v>28.87</v>
      </c>
      <c r="E10" s="53">
        <f>E11+E12+E13</f>
        <v>878.86</v>
      </c>
      <c r="F10" s="53">
        <f>F11+F12</f>
        <v>850</v>
      </c>
      <c r="G10" s="53">
        <f>G11+G12</f>
        <v>850</v>
      </c>
    </row>
    <row r="11" spans="1:7" s="4" customFormat="1" ht="103.5" customHeight="1">
      <c r="A11" s="28" t="s">
        <v>41</v>
      </c>
      <c r="B11" s="23" t="s">
        <v>70</v>
      </c>
      <c r="C11" s="31" t="s">
        <v>60</v>
      </c>
      <c r="D11" s="32">
        <v>25.75</v>
      </c>
      <c r="E11" s="53">
        <v>850.75</v>
      </c>
      <c r="F11" s="53">
        <v>825</v>
      </c>
      <c r="G11" s="53">
        <v>825</v>
      </c>
    </row>
    <row r="12" spans="1:7" s="4" customFormat="1" ht="80.25" customHeight="1">
      <c r="A12" s="28" t="s">
        <v>41</v>
      </c>
      <c r="B12" s="23" t="s">
        <v>70</v>
      </c>
      <c r="C12" s="30" t="s">
        <v>61</v>
      </c>
      <c r="D12" s="23"/>
      <c r="E12" s="53">
        <v>25</v>
      </c>
      <c r="F12" s="53">
        <v>25</v>
      </c>
      <c r="G12" s="53">
        <v>25</v>
      </c>
    </row>
    <row r="13" spans="1:7" s="4" customFormat="1" ht="45" customHeight="1">
      <c r="A13" s="28" t="s">
        <v>41</v>
      </c>
      <c r="B13" s="23" t="s">
        <v>97</v>
      </c>
      <c r="C13" s="30" t="s">
        <v>98</v>
      </c>
      <c r="D13" s="23">
        <v>3.12</v>
      </c>
      <c r="E13" s="53">
        <v>3.11</v>
      </c>
      <c r="F13" s="53"/>
      <c r="G13" s="53"/>
    </row>
    <row r="14" spans="1:7" s="12" customFormat="1" ht="12.75">
      <c r="A14" s="28">
        <v>182</v>
      </c>
      <c r="B14" s="13" t="s">
        <v>23</v>
      </c>
      <c r="C14" s="29" t="s">
        <v>24</v>
      </c>
      <c r="D14" s="13">
        <f>D16</f>
        <v>4</v>
      </c>
      <c r="E14" s="52">
        <f>E15+E16</f>
        <v>709</v>
      </c>
      <c r="F14" s="52">
        <f>F15+F16</f>
        <v>705</v>
      </c>
      <c r="G14" s="52">
        <f>G15+G16</f>
        <v>705</v>
      </c>
    </row>
    <row r="15" spans="1:7" s="4" customFormat="1" ht="29.25" customHeight="1">
      <c r="A15" s="28" t="s">
        <v>41</v>
      </c>
      <c r="B15" s="23" t="s">
        <v>62</v>
      </c>
      <c r="C15" s="30" t="s">
        <v>42</v>
      </c>
      <c r="D15" s="23"/>
      <c r="E15" s="53">
        <v>680</v>
      </c>
      <c r="F15" s="53">
        <v>680</v>
      </c>
      <c r="G15" s="53">
        <v>680</v>
      </c>
    </row>
    <row r="16" spans="1:7" s="4" customFormat="1" ht="19.5" customHeight="1">
      <c r="A16" s="28" t="s">
        <v>41</v>
      </c>
      <c r="B16" s="23" t="s">
        <v>78</v>
      </c>
      <c r="C16" s="30" t="s">
        <v>25</v>
      </c>
      <c r="D16" s="23">
        <v>4</v>
      </c>
      <c r="E16" s="53">
        <v>29</v>
      </c>
      <c r="F16" s="53">
        <v>25</v>
      </c>
      <c r="G16" s="53">
        <v>25</v>
      </c>
    </row>
    <row r="17" spans="1:7" s="12" customFormat="1" ht="12.75">
      <c r="A17" s="28">
        <v>182</v>
      </c>
      <c r="B17" s="13" t="s">
        <v>26</v>
      </c>
      <c r="C17" s="29" t="s">
        <v>27</v>
      </c>
      <c r="D17" s="13">
        <f>D18</f>
        <v>85</v>
      </c>
      <c r="E17" s="52">
        <f>E18+E22</f>
        <v>2608</v>
      </c>
      <c r="F17" s="52">
        <f>F18+F22</f>
        <v>2523</v>
      </c>
      <c r="G17" s="52">
        <f>G18+G22</f>
        <v>2523</v>
      </c>
    </row>
    <row r="18" spans="1:7" s="4" customFormat="1" ht="38.25">
      <c r="A18" s="28">
        <v>182</v>
      </c>
      <c r="B18" s="23" t="s">
        <v>28</v>
      </c>
      <c r="C18" s="30" t="s">
        <v>50</v>
      </c>
      <c r="D18" s="23">
        <v>85</v>
      </c>
      <c r="E18" s="53">
        <v>839</v>
      </c>
      <c r="F18" s="53">
        <v>754</v>
      </c>
      <c r="G18" s="53">
        <v>754</v>
      </c>
    </row>
    <row r="19" spans="1:7" s="4" customFormat="1" ht="12.75" hidden="1">
      <c r="A19" s="28" t="s">
        <v>41</v>
      </c>
      <c r="B19" s="23" t="s">
        <v>43</v>
      </c>
      <c r="C19" s="30" t="s">
        <v>44</v>
      </c>
      <c r="D19" s="23"/>
      <c r="E19" s="53"/>
      <c r="F19" s="53"/>
      <c r="G19" s="53"/>
    </row>
    <row r="20" spans="1:7" s="4" customFormat="1" ht="12.75" hidden="1">
      <c r="A20" s="28" t="s">
        <v>41</v>
      </c>
      <c r="B20" s="23" t="s">
        <v>45</v>
      </c>
      <c r="C20" s="30" t="s">
        <v>54</v>
      </c>
      <c r="D20" s="23"/>
      <c r="E20" s="53"/>
      <c r="F20" s="53"/>
      <c r="G20" s="53"/>
    </row>
    <row r="21" spans="1:7" s="4" customFormat="1" ht="12.75" hidden="1">
      <c r="A21" s="28" t="s">
        <v>41</v>
      </c>
      <c r="B21" s="23" t="s">
        <v>46</v>
      </c>
      <c r="C21" s="30" t="s">
        <v>47</v>
      </c>
      <c r="D21" s="23"/>
      <c r="E21" s="53"/>
      <c r="F21" s="53"/>
      <c r="G21" s="53"/>
    </row>
    <row r="22" spans="1:7" s="4" customFormat="1" ht="12.75">
      <c r="A22" s="28">
        <v>182</v>
      </c>
      <c r="B22" s="23" t="s">
        <v>29</v>
      </c>
      <c r="C22" s="30" t="s">
        <v>30</v>
      </c>
      <c r="D22" s="23"/>
      <c r="E22" s="53">
        <f>E23+E24</f>
        <v>1769</v>
      </c>
      <c r="F22" s="53">
        <f>F23+F24</f>
        <v>1769</v>
      </c>
      <c r="G22" s="53">
        <f>G23+G24</f>
        <v>1769</v>
      </c>
    </row>
    <row r="23" spans="1:7" s="4" customFormat="1" ht="51">
      <c r="A23" s="28">
        <v>182</v>
      </c>
      <c r="B23" s="23" t="s">
        <v>79</v>
      </c>
      <c r="C23" s="30" t="s">
        <v>51</v>
      </c>
      <c r="D23" s="23"/>
      <c r="E23" s="53">
        <v>572</v>
      </c>
      <c r="F23" s="53">
        <v>572</v>
      </c>
      <c r="G23" s="53">
        <v>572</v>
      </c>
    </row>
    <row r="24" spans="1:7" s="4" customFormat="1" ht="63.75">
      <c r="A24" s="28">
        <v>182</v>
      </c>
      <c r="B24" s="23" t="s">
        <v>80</v>
      </c>
      <c r="C24" s="30" t="s">
        <v>52</v>
      </c>
      <c r="D24" s="23"/>
      <c r="E24" s="53">
        <v>1197</v>
      </c>
      <c r="F24" s="53">
        <v>1197</v>
      </c>
      <c r="G24" s="53">
        <v>1197</v>
      </c>
    </row>
    <row r="25" spans="1:7" s="4" customFormat="1" ht="12.75">
      <c r="A25" s="28"/>
      <c r="B25" s="23"/>
      <c r="C25" s="29" t="s">
        <v>58</v>
      </c>
      <c r="D25" s="13">
        <f>D28+D29</f>
        <v>40</v>
      </c>
      <c r="E25" s="52">
        <f>E28+E29</f>
        <v>40</v>
      </c>
      <c r="F25" s="52">
        <v>0</v>
      </c>
      <c r="G25" s="52">
        <v>0</v>
      </c>
    </row>
    <row r="26" spans="1:7" s="4" customFormat="1" ht="27" customHeight="1" hidden="1">
      <c r="A26" s="23">
        <v>801</v>
      </c>
      <c r="B26" s="23" t="s">
        <v>48</v>
      </c>
      <c r="C26" s="33" t="s">
        <v>49</v>
      </c>
      <c r="D26" s="23"/>
      <c r="E26" s="52"/>
      <c r="F26" s="52"/>
      <c r="G26" s="52"/>
    </row>
    <row r="27" spans="1:7" s="4" customFormat="1" ht="55.5" customHeight="1" hidden="1">
      <c r="A27" s="23">
        <v>801</v>
      </c>
      <c r="B27" s="23" t="s">
        <v>31</v>
      </c>
      <c r="C27" s="30" t="s">
        <v>40</v>
      </c>
      <c r="D27" s="13"/>
      <c r="E27" s="52"/>
      <c r="F27" s="52"/>
      <c r="G27" s="52"/>
    </row>
    <row r="28" spans="1:7" s="4" customFormat="1" ht="44.25" customHeight="1">
      <c r="A28" s="28" t="s">
        <v>99</v>
      </c>
      <c r="B28" s="23" t="s">
        <v>100</v>
      </c>
      <c r="C28" s="30" t="s">
        <v>102</v>
      </c>
      <c r="D28" s="23">
        <v>20</v>
      </c>
      <c r="E28" s="53">
        <v>20</v>
      </c>
      <c r="F28" s="53"/>
      <c r="G28" s="53"/>
    </row>
    <row r="29" spans="1:7" s="4" customFormat="1" ht="18.75" customHeight="1">
      <c r="A29" s="28" t="s">
        <v>99</v>
      </c>
      <c r="B29" s="23" t="s">
        <v>31</v>
      </c>
      <c r="C29" s="30" t="s">
        <v>101</v>
      </c>
      <c r="D29" s="23">
        <v>20</v>
      </c>
      <c r="E29" s="53">
        <v>20</v>
      </c>
      <c r="F29" s="53"/>
      <c r="G29" s="53"/>
    </row>
    <row r="30" spans="1:7" s="4" customFormat="1" ht="12.75">
      <c r="A30" s="13">
        <v>801</v>
      </c>
      <c r="B30" s="13" t="s">
        <v>32</v>
      </c>
      <c r="C30" s="29" t="s">
        <v>33</v>
      </c>
      <c r="D30" s="13">
        <f>D34+D35</f>
        <v>1725</v>
      </c>
      <c r="E30" s="52">
        <f>E32+E34+E35</f>
        <v>8975.369999999999</v>
      </c>
      <c r="F30" s="52">
        <f>F32+F34+F35</f>
        <v>2093.35</v>
      </c>
      <c r="G30" s="52">
        <f>G32+G34+G35</f>
        <v>2093.35</v>
      </c>
    </row>
    <row r="31" spans="1:7" s="4" customFormat="1" ht="25.5" hidden="1">
      <c r="A31" s="23">
        <v>801</v>
      </c>
      <c r="B31" s="23" t="s">
        <v>34</v>
      </c>
      <c r="C31" s="30" t="s">
        <v>38</v>
      </c>
      <c r="D31" s="23"/>
      <c r="E31" s="53"/>
      <c r="F31" s="53"/>
      <c r="G31" s="53"/>
    </row>
    <row r="32" spans="1:7" s="4" customFormat="1" ht="36" customHeight="1">
      <c r="A32" s="23">
        <v>801</v>
      </c>
      <c r="B32" s="23" t="s">
        <v>82</v>
      </c>
      <c r="C32" s="30" t="s">
        <v>37</v>
      </c>
      <c r="D32" s="23"/>
      <c r="E32" s="53">
        <f>E33</f>
        <v>2460.48</v>
      </c>
      <c r="F32" s="53">
        <f>F33</f>
        <v>2093.35</v>
      </c>
      <c r="G32" s="53">
        <f>G33</f>
        <v>2093.35</v>
      </c>
    </row>
    <row r="33" spans="1:7" s="4" customFormat="1" ht="24.75" customHeight="1">
      <c r="A33" s="23">
        <v>801</v>
      </c>
      <c r="B33" s="23" t="s">
        <v>84</v>
      </c>
      <c r="C33" s="30" t="s">
        <v>83</v>
      </c>
      <c r="D33" s="23"/>
      <c r="E33" s="53">
        <v>2460.48</v>
      </c>
      <c r="F33" s="53">
        <v>2093.35</v>
      </c>
      <c r="G33" s="53">
        <v>2093.35</v>
      </c>
    </row>
    <row r="34" spans="1:7" s="12" customFormat="1" ht="63.75">
      <c r="A34" s="23">
        <v>801</v>
      </c>
      <c r="B34" s="23" t="s">
        <v>86</v>
      </c>
      <c r="C34" s="30" t="s">
        <v>85</v>
      </c>
      <c r="D34" s="23">
        <v>-275</v>
      </c>
      <c r="E34" s="53">
        <v>3344.5</v>
      </c>
      <c r="F34" s="53"/>
      <c r="G34" s="53"/>
    </row>
    <row r="35" spans="1:7" s="12" customFormat="1" ht="25.5">
      <c r="A35" s="23">
        <v>801</v>
      </c>
      <c r="B35" s="23" t="s">
        <v>88</v>
      </c>
      <c r="C35" s="30" t="s">
        <v>87</v>
      </c>
      <c r="D35" s="23">
        <v>2000</v>
      </c>
      <c r="E35" s="53">
        <v>3170.39</v>
      </c>
      <c r="F35" s="53"/>
      <c r="G35" s="53"/>
    </row>
    <row r="36" spans="1:7" s="12" customFormat="1" ht="12.75">
      <c r="A36" s="13"/>
      <c r="B36" s="13"/>
      <c r="C36" s="29" t="s">
        <v>4</v>
      </c>
      <c r="D36" s="65">
        <f>D30+D7</f>
        <v>1882.87</v>
      </c>
      <c r="E36" s="52">
        <f>E7+E30</f>
        <v>13171.23</v>
      </c>
      <c r="F36" s="52">
        <f>F7+F30</f>
        <v>6171.35</v>
      </c>
      <c r="G36" s="52">
        <f>G7+G30</f>
        <v>6171.35</v>
      </c>
    </row>
    <row r="37" spans="1:7" s="4" customFormat="1" ht="12.75">
      <c r="A37" s="19"/>
      <c r="B37" s="23"/>
      <c r="C37" s="29" t="s">
        <v>63</v>
      </c>
      <c r="D37" s="52">
        <f>D7</f>
        <v>157.87</v>
      </c>
      <c r="E37" s="52">
        <f>E7</f>
        <v>4195.860000000001</v>
      </c>
      <c r="F37" s="52">
        <f>F7</f>
        <v>4078</v>
      </c>
      <c r="G37" s="52">
        <f>G7</f>
        <v>4078</v>
      </c>
    </row>
    <row r="38" spans="1:7" s="4" customFormat="1" ht="12.75">
      <c r="A38"/>
      <c r="B38" s="2"/>
      <c r="C38" s="2"/>
      <c r="D38" s="2"/>
      <c r="E38" s="2"/>
      <c r="F38" s="2"/>
      <c r="G38" s="2"/>
    </row>
    <row r="39" spans="1:7" s="4" customFormat="1" ht="24" customHeight="1">
      <c r="A39" s="63"/>
      <c r="B39" s="57">
        <f>G37*5%+G37</f>
        <v>4281.9</v>
      </c>
      <c r="C39" s="58"/>
      <c r="D39" s="58"/>
      <c r="E39" s="58"/>
      <c r="F39" s="58"/>
      <c r="G39" s="59"/>
    </row>
    <row r="40" spans="1:7" s="4" customFormat="1" ht="31.5" customHeight="1">
      <c r="A40" s="63"/>
      <c r="B40" s="58"/>
      <c r="C40" s="58"/>
      <c r="D40" s="58"/>
      <c r="E40" s="58"/>
      <c r="F40" s="58"/>
      <c r="G40" s="59"/>
    </row>
    <row r="41" spans="1:7" s="4" customFormat="1" ht="71.25" customHeight="1">
      <c r="A41" s="17"/>
      <c r="B41" s="57"/>
      <c r="C41" s="58"/>
      <c r="D41" s="58"/>
      <c r="E41" s="58"/>
      <c r="F41" s="58"/>
      <c r="G41" s="59"/>
    </row>
    <row r="42" spans="1:7" s="4" customFormat="1" ht="12.75">
      <c r="A42" s="17"/>
      <c r="B42" s="58"/>
      <c r="C42" s="58"/>
      <c r="D42" s="58"/>
      <c r="E42" s="58"/>
      <c r="F42" s="58"/>
      <c r="G42" s="59"/>
    </row>
    <row r="43" spans="1:7" s="4" customFormat="1" ht="22.5" customHeight="1">
      <c r="A43" s="17"/>
      <c r="B43" s="57"/>
      <c r="C43" s="58"/>
      <c r="D43" s="58"/>
      <c r="E43" s="58"/>
      <c r="F43" s="58"/>
      <c r="G43" s="59"/>
    </row>
    <row r="44" spans="1:7" ht="12.75">
      <c r="A44" s="17"/>
      <c r="B44" s="58"/>
      <c r="C44" s="58"/>
      <c r="D44" s="58"/>
      <c r="E44" s="58"/>
      <c r="F44" s="58"/>
      <c r="G44" s="59"/>
    </row>
    <row r="45" spans="1:7" ht="15" customHeight="1">
      <c r="A45" s="63"/>
      <c r="B45" s="62"/>
      <c r="C45" s="62"/>
      <c r="D45" s="62"/>
      <c r="E45" s="62"/>
      <c r="F45" s="62"/>
      <c r="G45" s="62"/>
    </row>
    <row r="46" ht="12.75">
      <c r="A46" s="63"/>
    </row>
    <row r="47" ht="12.75" customHeight="1"/>
    <row r="48" ht="12.75" customHeight="1"/>
    <row r="49" ht="12.75" customHeight="1"/>
    <row r="51" ht="26.25" customHeight="1"/>
    <row r="54" ht="12.75">
      <c r="H54" s="24"/>
    </row>
  </sheetData>
  <sheetProtection/>
  <mergeCells count="9">
    <mergeCell ref="D1:G1"/>
    <mergeCell ref="D2:I2"/>
    <mergeCell ref="B43:G44"/>
    <mergeCell ref="A3:G3"/>
    <mergeCell ref="B45:G45"/>
    <mergeCell ref="B39:G40"/>
    <mergeCell ref="A39:A40"/>
    <mergeCell ref="A45:A46"/>
    <mergeCell ref="B41:G42"/>
  </mergeCells>
  <printOptions/>
  <pageMargins left="0.62" right="0.52" top="0.61" bottom="0.53" header="0.5" footer="0.5"/>
  <pageSetup fitToHeight="3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00390625" defaultRowHeight="12.75"/>
  <cols>
    <col min="1" max="1" width="52.875" style="1" customWidth="1"/>
    <col min="2" max="2" width="5.875" style="16" customWidth="1"/>
    <col min="3" max="3" width="5.625" style="16" customWidth="1"/>
    <col min="4" max="4" width="9.25390625" style="16" customWidth="1"/>
    <col min="5" max="6" width="12.375" style="16" customWidth="1"/>
    <col min="7" max="7" width="15.00390625" style="14" customWidth="1"/>
    <col min="8" max="8" width="8.875" style="0" customWidth="1"/>
    <col min="9" max="11" width="9.125" style="0" hidden="1" customWidth="1"/>
  </cols>
  <sheetData>
    <row r="1" spans="3:7" ht="63" customHeight="1">
      <c r="C1" s="56" t="s">
        <v>95</v>
      </c>
      <c r="D1" s="56"/>
      <c r="E1" s="56"/>
      <c r="F1" s="56"/>
      <c r="G1" s="56"/>
    </row>
    <row r="2" spans="3:7" ht="60" customHeight="1">
      <c r="C2" s="56" t="s">
        <v>95</v>
      </c>
      <c r="D2" s="56"/>
      <c r="E2" s="56"/>
      <c r="F2" s="56"/>
      <c r="G2" s="56"/>
    </row>
    <row r="3" spans="1:7" s="5" customFormat="1" ht="57.75" customHeight="1">
      <c r="A3" s="64" t="s">
        <v>89</v>
      </c>
      <c r="B3" s="64"/>
      <c r="C3" s="64"/>
      <c r="D3" s="64"/>
      <c r="E3" s="64"/>
      <c r="F3" s="64"/>
      <c r="G3" s="64"/>
    </row>
    <row r="4" spans="1:7" s="5" customFormat="1" ht="15">
      <c r="A4" s="34"/>
      <c r="B4" s="34"/>
      <c r="C4" s="34"/>
      <c r="D4" s="34"/>
      <c r="E4" s="34"/>
      <c r="F4" s="34"/>
      <c r="G4" s="3" t="s">
        <v>7</v>
      </c>
    </row>
    <row r="5" spans="1:7" s="6" customFormat="1" ht="35.25" customHeight="1">
      <c r="A5" s="13" t="s">
        <v>10</v>
      </c>
      <c r="B5" s="13" t="s">
        <v>8</v>
      </c>
      <c r="C5" s="13" t="s">
        <v>9</v>
      </c>
      <c r="D5" s="13" t="s">
        <v>35</v>
      </c>
      <c r="E5" s="13">
        <v>2017</v>
      </c>
      <c r="F5" s="13">
        <v>2018</v>
      </c>
      <c r="G5" s="13">
        <v>2019</v>
      </c>
    </row>
    <row r="6" spans="1:7" s="6" customFormat="1" ht="15.7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</row>
    <row r="7" spans="1:7" s="9" customFormat="1" ht="12.75">
      <c r="A7" s="35" t="s">
        <v>11</v>
      </c>
      <c r="B7" s="36" t="s">
        <v>12</v>
      </c>
      <c r="C7" s="36" t="s">
        <v>13</v>
      </c>
      <c r="D7" s="41">
        <f>D8+D9+D11</f>
        <v>-40.5</v>
      </c>
      <c r="E7" s="41">
        <f>E8+E9+E11+E10</f>
        <v>2996.96</v>
      </c>
      <c r="F7" s="41">
        <f>F8+F9+F11+F10</f>
        <v>2791.49</v>
      </c>
      <c r="G7" s="41">
        <f>G8+G9+G11</f>
        <v>2791.49</v>
      </c>
    </row>
    <row r="8" spans="1:7" s="21" customFormat="1" ht="25.5">
      <c r="A8" s="40" t="s">
        <v>66</v>
      </c>
      <c r="B8" s="15" t="s">
        <v>12</v>
      </c>
      <c r="C8" s="15" t="s">
        <v>14</v>
      </c>
      <c r="D8" s="42">
        <v>-22.82</v>
      </c>
      <c r="E8" s="42">
        <v>523.82</v>
      </c>
      <c r="F8" s="42">
        <v>546.64</v>
      </c>
      <c r="G8" s="42">
        <v>546.64</v>
      </c>
    </row>
    <row r="9" spans="1:7" s="7" customFormat="1" ht="41.25" customHeight="1">
      <c r="A9" s="40" t="s">
        <v>67</v>
      </c>
      <c r="B9" s="15" t="s">
        <v>12</v>
      </c>
      <c r="C9" s="15" t="s">
        <v>16</v>
      </c>
      <c r="D9" s="43">
        <v>7.32</v>
      </c>
      <c r="E9" s="44">
        <v>2227.17</v>
      </c>
      <c r="F9" s="44">
        <v>2219.85</v>
      </c>
      <c r="G9" s="44">
        <v>2219.85</v>
      </c>
    </row>
    <row r="10" spans="1:7" s="7" customFormat="1" ht="18.75" customHeight="1">
      <c r="A10" s="40" t="s">
        <v>91</v>
      </c>
      <c r="B10" s="15" t="s">
        <v>12</v>
      </c>
      <c r="C10" s="15" t="s">
        <v>90</v>
      </c>
      <c r="D10" s="43"/>
      <c r="E10" s="44">
        <v>245.97</v>
      </c>
      <c r="F10" s="44"/>
      <c r="G10" s="44"/>
    </row>
    <row r="11" spans="1:7" s="7" customFormat="1" ht="12.75">
      <c r="A11" s="40" t="s">
        <v>69</v>
      </c>
      <c r="B11" s="15" t="s">
        <v>12</v>
      </c>
      <c r="C11" s="15" t="s">
        <v>19</v>
      </c>
      <c r="D11" s="43">
        <v>-25</v>
      </c>
      <c r="E11" s="44">
        <v>0</v>
      </c>
      <c r="F11" s="44">
        <v>25</v>
      </c>
      <c r="G11" s="44">
        <v>25</v>
      </c>
    </row>
    <row r="12" spans="1:7" s="7" customFormat="1" ht="25.5">
      <c r="A12" s="38" t="s">
        <v>75</v>
      </c>
      <c r="B12" s="51" t="s">
        <v>15</v>
      </c>
      <c r="C12" s="51" t="s">
        <v>13</v>
      </c>
      <c r="D12" s="43">
        <f>D13</f>
        <v>-1.61</v>
      </c>
      <c r="E12" s="50">
        <f>E13</f>
        <v>8.39</v>
      </c>
      <c r="F12" s="50">
        <f>F13</f>
        <v>10</v>
      </c>
      <c r="G12" s="50">
        <f>G13</f>
        <v>10</v>
      </c>
    </row>
    <row r="13" spans="1:7" s="7" customFormat="1" ht="25.5" customHeight="1">
      <c r="A13" s="40" t="s">
        <v>76</v>
      </c>
      <c r="B13" s="15" t="s">
        <v>15</v>
      </c>
      <c r="C13" s="15" t="s">
        <v>64</v>
      </c>
      <c r="D13" s="43">
        <v>-1.61</v>
      </c>
      <c r="E13" s="44">
        <v>8.39</v>
      </c>
      <c r="F13" s="44">
        <v>10</v>
      </c>
      <c r="G13" s="44">
        <v>10</v>
      </c>
    </row>
    <row r="14" spans="1:7" s="7" customFormat="1" ht="12.75">
      <c r="A14" s="38" t="s">
        <v>65</v>
      </c>
      <c r="B14" s="51" t="s">
        <v>16</v>
      </c>
      <c r="C14" s="51" t="s">
        <v>13</v>
      </c>
      <c r="D14" s="43">
        <f>D15+D16+D17</f>
        <v>1745</v>
      </c>
      <c r="E14" s="50">
        <f>E17+E15+E16</f>
        <v>5465.6900000000005</v>
      </c>
      <c r="F14" s="50">
        <f>F17+F15</f>
        <v>2</v>
      </c>
      <c r="G14" s="50">
        <f>G17+G15</f>
        <v>2</v>
      </c>
    </row>
    <row r="15" spans="1:7" s="7" customFormat="1" ht="12.75">
      <c r="A15" s="47" t="s">
        <v>74</v>
      </c>
      <c r="B15" s="15" t="s">
        <v>16</v>
      </c>
      <c r="C15" s="15" t="s">
        <v>73</v>
      </c>
      <c r="D15" s="43"/>
      <c r="E15" s="44">
        <v>309.19</v>
      </c>
      <c r="F15" s="44">
        <v>2</v>
      </c>
      <c r="G15" s="44">
        <v>2</v>
      </c>
    </row>
    <row r="16" spans="1:7" s="7" customFormat="1" ht="12.75">
      <c r="A16" s="40" t="s">
        <v>96</v>
      </c>
      <c r="B16" s="15" t="s">
        <v>16</v>
      </c>
      <c r="C16" s="15" t="s">
        <v>18</v>
      </c>
      <c r="D16" s="43">
        <v>2020</v>
      </c>
      <c r="E16" s="44">
        <v>2020</v>
      </c>
      <c r="F16" s="44"/>
      <c r="G16" s="44"/>
    </row>
    <row r="17" spans="1:7" s="7" customFormat="1" ht="12.75">
      <c r="A17" s="40" t="s">
        <v>68</v>
      </c>
      <c r="B17" s="15" t="s">
        <v>16</v>
      </c>
      <c r="C17" s="15" t="s">
        <v>64</v>
      </c>
      <c r="D17" s="43">
        <v>-275</v>
      </c>
      <c r="E17" s="44">
        <v>3136.5</v>
      </c>
      <c r="F17" s="44"/>
      <c r="G17" s="44"/>
    </row>
    <row r="18" spans="1:7" s="10" customFormat="1" ht="12.75">
      <c r="A18" s="35" t="s">
        <v>20</v>
      </c>
      <c r="B18" s="36" t="s">
        <v>17</v>
      </c>
      <c r="C18" s="36" t="s">
        <v>13</v>
      </c>
      <c r="D18" s="41">
        <f>D19+D20</f>
        <v>200.62</v>
      </c>
      <c r="E18" s="41">
        <f>E20+E19</f>
        <v>1844.34</v>
      </c>
      <c r="F18" s="41">
        <f>F20+F19</f>
        <v>504.78</v>
      </c>
      <c r="G18" s="41">
        <f>G20+G19</f>
        <v>350.5</v>
      </c>
    </row>
    <row r="19" spans="1:7" s="10" customFormat="1" ht="12.75">
      <c r="A19" s="8" t="s">
        <v>77</v>
      </c>
      <c r="B19" s="48" t="s">
        <v>17</v>
      </c>
      <c r="C19" s="48" t="s">
        <v>14</v>
      </c>
      <c r="D19" s="49"/>
      <c r="E19" s="49">
        <v>208</v>
      </c>
      <c r="F19" s="49">
        <v>100</v>
      </c>
      <c r="G19" s="49">
        <v>100</v>
      </c>
    </row>
    <row r="20" spans="1:7" ht="12.75">
      <c r="A20" s="37" t="s">
        <v>36</v>
      </c>
      <c r="B20" s="15" t="s">
        <v>17</v>
      </c>
      <c r="C20" s="15" t="s">
        <v>15</v>
      </c>
      <c r="D20" s="46">
        <v>200.62</v>
      </c>
      <c r="E20" s="44">
        <v>1636.34</v>
      </c>
      <c r="F20" s="44">
        <v>404.78</v>
      </c>
      <c r="G20" s="44">
        <v>250.5</v>
      </c>
    </row>
    <row r="21" spans="1:7" s="11" customFormat="1" ht="12.75">
      <c r="A21" s="35" t="s">
        <v>72</v>
      </c>
      <c r="B21" s="36" t="s">
        <v>18</v>
      </c>
      <c r="C21" s="36" t="s">
        <v>13</v>
      </c>
      <c r="D21" s="41"/>
      <c r="E21" s="41">
        <f>E22</f>
        <v>2353.49</v>
      </c>
      <c r="F21" s="41">
        <f>F22</f>
        <v>2093.35</v>
      </c>
      <c r="G21" s="41">
        <f>G22</f>
        <v>2093.35</v>
      </c>
    </row>
    <row r="22" spans="1:7" ht="12.75">
      <c r="A22" s="37" t="s">
        <v>21</v>
      </c>
      <c r="B22" s="15" t="s">
        <v>18</v>
      </c>
      <c r="C22" s="15" t="s">
        <v>12</v>
      </c>
      <c r="D22" s="43"/>
      <c r="E22" s="44">
        <v>2353.49</v>
      </c>
      <c r="F22" s="44">
        <v>2093.35</v>
      </c>
      <c r="G22" s="44">
        <v>2093.35</v>
      </c>
    </row>
    <row r="23" spans="1:7" s="11" customFormat="1" ht="12.75">
      <c r="A23" s="35" t="s">
        <v>53</v>
      </c>
      <c r="B23" s="36" t="s">
        <v>19</v>
      </c>
      <c r="C23" s="36" t="s">
        <v>13</v>
      </c>
      <c r="D23" s="41">
        <f>D24</f>
        <v>-20.64</v>
      </c>
      <c r="E23" s="41">
        <f>E24</f>
        <v>579.3</v>
      </c>
      <c r="F23" s="41">
        <f>F24</f>
        <v>615.44</v>
      </c>
      <c r="G23" s="41">
        <f>G24</f>
        <v>615.44</v>
      </c>
    </row>
    <row r="24" spans="1:7" s="22" customFormat="1" ht="12.75">
      <c r="A24" s="8" t="s">
        <v>71</v>
      </c>
      <c r="B24" s="15" t="s">
        <v>19</v>
      </c>
      <c r="C24" s="15" t="s">
        <v>14</v>
      </c>
      <c r="D24" s="45">
        <v>-20.64</v>
      </c>
      <c r="E24" s="42">
        <v>579.3</v>
      </c>
      <c r="F24" s="42">
        <v>615.44</v>
      </c>
      <c r="G24" s="42">
        <v>615.44</v>
      </c>
    </row>
    <row r="25" spans="1:7" s="22" customFormat="1" ht="12.75">
      <c r="A25" s="8" t="s">
        <v>92</v>
      </c>
      <c r="B25" s="15" t="s">
        <v>93</v>
      </c>
      <c r="C25" s="15" t="s">
        <v>93</v>
      </c>
      <c r="D25" s="45"/>
      <c r="E25" s="42"/>
      <c r="F25" s="42">
        <v>154.29</v>
      </c>
      <c r="G25" s="42">
        <v>308.57</v>
      </c>
    </row>
    <row r="26" spans="1:7" ht="12.75">
      <c r="A26" s="35" t="s">
        <v>22</v>
      </c>
      <c r="B26" s="36"/>
      <c r="C26" s="36"/>
      <c r="D26" s="41">
        <f>D7+D12+D14+D18+D23</f>
        <v>1882.8700000000001</v>
      </c>
      <c r="E26" s="41">
        <f>E7+E18+E21+E23+E12+E14</f>
        <v>13248.170000000002</v>
      </c>
      <c r="F26" s="41">
        <f>F7+F18+F21+F23+F12+F14+F25</f>
        <v>6171.349999999999</v>
      </c>
      <c r="G26" s="41">
        <f>G7+G18+G21+G23+G12+G14+G25</f>
        <v>6171.35</v>
      </c>
    </row>
    <row r="27" ht="12.75">
      <c r="G27" s="20"/>
    </row>
    <row r="28" spans="1:7" s="11" customFormat="1" ht="12.75">
      <c r="A28" s="1"/>
      <c r="B28" s="16"/>
      <c r="C28" s="16"/>
      <c r="D28" s="16"/>
      <c r="E28" s="16"/>
      <c r="F28" s="16"/>
      <c r="G28" s="14"/>
    </row>
  </sheetData>
  <sheetProtection/>
  <mergeCells count="3">
    <mergeCell ref="A3:G3"/>
    <mergeCell ref="C1:G1"/>
    <mergeCell ref="C2:G2"/>
  </mergeCells>
  <printOptions/>
  <pageMargins left="0.75" right="0.75" top="1" bottom="1" header="0.5" footer="0.5"/>
  <pageSetup horizontalDpi="600" verticalDpi="600" orientation="portrait" paperSize="9" scale="71" r:id="rId1"/>
  <colBreaks count="1" manualBreakCount="1">
    <brk id="8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2018-01-06T05:23:18Z</cp:lastPrinted>
  <dcterms:created xsi:type="dcterms:W3CDTF">2005-10-31T07:03:47Z</dcterms:created>
  <dcterms:modified xsi:type="dcterms:W3CDTF">2018-01-06T05:24:56Z</dcterms:modified>
  <cp:category/>
  <cp:version/>
  <cp:contentType/>
  <cp:contentStatus/>
</cp:coreProperties>
</file>