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2"/>
  </bookViews>
  <sheets>
    <sheet name="Лист4" sheetId="1" r:id="rId1"/>
    <sheet name="Лист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<sst xmlns="http://schemas.openxmlformats.org/spreadsheetml/2006/main" count="112" uniqueCount="44">
  <si>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</si>
  <si>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</si>
  <si>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</si>
  <si>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</si>
  <si>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</si>
  <si>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</si>
  <si>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</si>
  <si>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</si>
  <si>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</si>
  <si>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</si>
  <si>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</si>
  <si>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</si>
  <si>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</si>
  <si>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месяцы</t>
  </si>
  <si>
    <t>квт.</t>
  </si>
  <si>
    <t>ст.223</t>
  </si>
  <si>
    <t>2014 г.</t>
  </si>
  <si>
    <t>2015 г.</t>
  </si>
  <si>
    <t>квт</t>
  </si>
  <si>
    <t>сумма,руб.</t>
  </si>
  <si>
    <t>Расчет расходов на услуги связи</t>
  </si>
  <si>
    <t>ст.221</t>
  </si>
  <si>
    <t>интернет</t>
  </si>
  <si>
    <t>зоновая</t>
  </si>
  <si>
    <t>междугор.</t>
  </si>
  <si>
    <t>2016 г.</t>
  </si>
  <si>
    <t>Расчет расходов на коммунальные услуги уличного освещения</t>
  </si>
  <si>
    <t>2017 г.</t>
  </si>
  <si>
    <t>Расчет расходов на коммунальные услуги на здание</t>
  </si>
  <si>
    <t>Усть-Канской сельской администрации на 2018-2020 г. г.</t>
  </si>
  <si>
    <t>2018 г.</t>
  </si>
  <si>
    <t>исп.Кудирмекова Ч.К.</t>
  </si>
  <si>
    <t>Усть-Канской сельской администрации на 2018 -2020 г.г.</t>
  </si>
  <si>
    <t>исп. Кудирмекова Ч.К.</t>
  </si>
  <si>
    <t>внутризоновая</t>
  </si>
  <si>
    <t xml:space="preserve">ст 226 Прочие услуги </t>
  </si>
  <si>
    <t>Обслуживание программы "Смета и бюджет поселения"</t>
  </si>
  <si>
    <t>СБиС</t>
  </si>
  <si>
    <t>ГСМ</t>
  </si>
  <si>
    <t>мед осмотр водителя (50*21 дней)</t>
  </si>
  <si>
    <t xml:space="preserve">итого </t>
  </si>
  <si>
    <t>оплата по договору истопников с начислением ( 12340*130%)</t>
  </si>
  <si>
    <t>ст 340 Приобретение материальных запасов</t>
  </si>
  <si>
    <t>(АИ-92 38 л*39,42 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</si>
</sst>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  <numFmt numFmtId="171" formatCode="0.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13.00390625" style="0" customWidth="1"/>
    <col min="2" max="2" width="10.125" style="0" customWidth="1"/>
    <col min="3" max="3" width="11.00390625" style="0" customWidth="1"/>
    <col min="5" max="5" width="10.125" style="0" customWidth="1"/>
    <col min="7" max="7" width="10.125" style="0" customWidth="1"/>
    <col min="9" max="9" width="11.625" style="0" customWidth="1"/>
    <col min="11" max="11" width="10.125" style="0" customWidth="1"/>
  </cols>
  <sheetData>
    <row r="1" spans="5:9" ht="12.75">
      <c r="E1" s="6" t="s">
        <v>28</v>
      </c>
      <c r="F1" s="6"/>
      <c r="G1" s="6"/>
      <c r="H1" s="6"/>
      <c r="I1" s="6"/>
    </row>
    <row r="2" spans="5:10" ht="12.75">
      <c r="E2" s="6" t="s">
        <v>29</v>
      </c>
      <c r="F2" s="6"/>
      <c r="G2" s="6"/>
      <c r="H2" s="6"/>
      <c r="I2" s="6"/>
      <c r="J2" s="6"/>
    </row>
    <row r="3" spans="1:11" ht="12.75">
      <c r="A3" t="s">
        <v>15</v>
      </c>
      <c r="C3">
        <v>4.31</v>
      </c>
      <c r="E3">
        <v>4.79</v>
      </c>
      <c r="G3">
        <v>5.4</v>
      </c>
      <c r="I3">
        <v>5.59</v>
      </c>
      <c r="J3" s="6"/>
      <c r="K3">
        <v>6.67</v>
      </c>
    </row>
    <row r="4" spans="1:11" ht="12.75">
      <c r="A4" s="14" t="s">
        <v>13</v>
      </c>
      <c r="B4" s="12" t="s">
        <v>16</v>
      </c>
      <c r="C4" s="13"/>
      <c r="D4" s="12" t="s">
        <v>17</v>
      </c>
      <c r="E4" s="13"/>
      <c r="F4" s="12" t="s">
        <v>25</v>
      </c>
      <c r="G4" s="13"/>
      <c r="H4" s="12" t="s">
        <v>27</v>
      </c>
      <c r="I4" s="13"/>
      <c r="J4" s="12" t="s">
        <v>30</v>
      </c>
      <c r="K4" s="13"/>
    </row>
    <row r="5" spans="1:11" ht="12.75">
      <c r="A5" s="15"/>
      <c r="B5" s="4" t="s">
        <v>14</v>
      </c>
      <c r="C5" s="4" t="s">
        <v>19</v>
      </c>
      <c r="D5" s="4" t="s">
        <v>14</v>
      </c>
      <c r="E5" s="4" t="s">
        <v>19</v>
      </c>
      <c r="F5" s="4" t="s">
        <v>14</v>
      </c>
      <c r="G5" s="4" t="s">
        <v>19</v>
      </c>
      <c r="H5" s="1" t="s">
        <v>18</v>
      </c>
      <c r="I5" s="4" t="s">
        <v>19</v>
      </c>
      <c r="J5" s="1" t="s">
        <v>18</v>
      </c>
      <c r="K5" s="4" t="s">
        <v>19</v>
      </c>
    </row>
    <row r="6" spans="1:11" ht="12.75">
      <c r="A6" s="1" t="s">
        <v>1</v>
      </c>
      <c r="B6" s="4">
        <v>443</v>
      </c>
      <c r="C6" s="4">
        <f>C3*B6</f>
        <v>1909.33</v>
      </c>
      <c r="D6" s="4">
        <v>289</v>
      </c>
      <c r="E6" s="4">
        <v>1527.42</v>
      </c>
      <c r="F6" s="4">
        <v>659</v>
      </c>
      <c r="G6" s="1">
        <f>F6*G3</f>
        <v>3558.6000000000004</v>
      </c>
      <c r="H6" s="4">
        <v>802</v>
      </c>
      <c r="I6" s="1">
        <f>H6*I3</f>
        <v>4483.18</v>
      </c>
      <c r="J6" s="4">
        <f>ROUND((B6+D6+F6+H6)/4,0)</f>
        <v>548</v>
      </c>
      <c r="K6" s="1">
        <f>J6*K3</f>
        <v>3655.16</v>
      </c>
    </row>
    <row r="7" spans="1:11" ht="12.75">
      <c r="A7" s="1" t="s">
        <v>2</v>
      </c>
      <c r="B7" s="4">
        <v>312</v>
      </c>
      <c r="C7" s="4">
        <f>B7*C3</f>
        <v>1344.7199999999998</v>
      </c>
      <c r="D7" s="4">
        <v>493</v>
      </c>
      <c r="E7" s="4">
        <v>1527.42</v>
      </c>
      <c r="F7" s="4">
        <v>492</v>
      </c>
      <c r="G7" s="1">
        <f>F7*G3</f>
        <v>2656.8</v>
      </c>
      <c r="H7" s="4">
        <v>185</v>
      </c>
      <c r="I7" s="1">
        <f>H7*I3</f>
        <v>1034.1499999999999</v>
      </c>
      <c r="J7" s="4">
        <f aca="true" t="shared" si="0" ref="J7:J18">ROUND((B7+D7+F7+H7)/4,0)</f>
        <v>371</v>
      </c>
      <c r="K7" s="1">
        <f>J7*K3</f>
        <v>2474.57</v>
      </c>
    </row>
    <row r="8" spans="1:11" ht="12.75">
      <c r="A8" s="1" t="s">
        <v>3</v>
      </c>
      <c r="B8" s="4">
        <v>357</v>
      </c>
      <c r="C8" s="4">
        <f>B8*C3</f>
        <v>1538.6699999999998</v>
      </c>
      <c r="D8" s="4">
        <v>204</v>
      </c>
      <c r="E8" s="4">
        <v>1527.42</v>
      </c>
      <c r="F8" s="4">
        <v>543</v>
      </c>
      <c r="G8" s="1">
        <f>F8*G3</f>
        <v>2932.2000000000003</v>
      </c>
      <c r="H8" s="4">
        <v>640</v>
      </c>
      <c r="I8" s="1">
        <f>H8*I3</f>
        <v>3577.6</v>
      </c>
      <c r="J8" s="4">
        <f t="shared" si="0"/>
        <v>436</v>
      </c>
      <c r="K8" s="1">
        <f>J8*K3</f>
        <v>2908.12</v>
      </c>
    </row>
    <row r="9" spans="1:11" ht="12.75">
      <c r="A9" s="1" t="s">
        <v>4</v>
      </c>
      <c r="B9" s="4">
        <v>319</v>
      </c>
      <c r="C9" s="4">
        <f>B9*C3</f>
        <v>1374.8899999999999</v>
      </c>
      <c r="D9" s="4">
        <v>230</v>
      </c>
      <c r="E9" s="4">
        <v>1388.57</v>
      </c>
      <c r="F9" s="4">
        <v>510</v>
      </c>
      <c r="G9" s="1">
        <f>F9*G3</f>
        <v>2754</v>
      </c>
      <c r="H9" s="4">
        <v>593</v>
      </c>
      <c r="I9" s="1">
        <f>H9*I3</f>
        <v>3314.87</v>
      </c>
      <c r="J9" s="4">
        <f t="shared" si="0"/>
        <v>413</v>
      </c>
      <c r="K9" s="1">
        <f>J9*K3</f>
        <v>2754.71</v>
      </c>
    </row>
    <row r="10" spans="1:11" ht="12.75">
      <c r="A10" s="1" t="s">
        <v>5</v>
      </c>
      <c r="B10" s="4">
        <v>335</v>
      </c>
      <c r="C10" s="4">
        <f>B10*C3</f>
        <v>1443.85</v>
      </c>
      <c r="D10" s="4">
        <v>358</v>
      </c>
      <c r="E10" s="4">
        <v>1342.28</v>
      </c>
      <c r="F10" s="4">
        <v>749</v>
      </c>
      <c r="G10" s="1">
        <f>F10*G3</f>
        <v>4044.6000000000004</v>
      </c>
      <c r="H10" s="4">
        <v>790</v>
      </c>
      <c r="I10" s="1">
        <f>H10*I3</f>
        <v>4416.099999999999</v>
      </c>
      <c r="J10" s="4">
        <f t="shared" si="0"/>
        <v>558</v>
      </c>
      <c r="K10" s="1">
        <f>J10*K3</f>
        <v>3721.86</v>
      </c>
    </row>
    <row r="11" spans="1:11" ht="12.75">
      <c r="A11" s="1" t="s">
        <v>6</v>
      </c>
      <c r="B11" s="4">
        <v>395</v>
      </c>
      <c r="C11" s="4">
        <f>B11*C3</f>
        <v>1702.4499999999998</v>
      </c>
      <c r="D11" s="4">
        <v>268</v>
      </c>
      <c r="E11" s="4">
        <v>1342.28</v>
      </c>
      <c r="F11" s="4">
        <v>750</v>
      </c>
      <c r="G11" s="1">
        <f>F11*G3</f>
        <v>4050.0000000000005</v>
      </c>
      <c r="H11" s="4">
        <v>716</v>
      </c>
      <c r="I11" s="1">
        <f>H11*I3</f>
        <v>4002.44</v>
      </c>
      <c r="J11" s="4">
        <f t="shared" si="0"/>
        <v>532</v>
      </c>
      <c r="K11" s="1">
        <f>J11*K3</f>
        <v>3548.44</v>
      </c>
    </row>
    <row r="12" spans="1:11" ht="12.75">
      <c r="A12" s="1" t="s">
        <v>7</v>
      </c>
      <c r="B12" s="4">
        <v>320</v>
      </c>
      <c r="C12" s="4">
        <f>B12*C3</f>
        <v>1379.1999999999998</v>
      </c>
      <c r="D12" s="4">
        <v>238</v>
      </c>
      <c r="E12" s="4">
        <v>1342.28</v>
      </c>
      <c r="F12" s="4">
        <v>907</v>
      </c>
      <c r="G12" s="1">
        <v>6050.39</v>
      </c>
      <c r="H12" s="4">
        <v>492</v>
      </c>
      <c r="I12" s="1">
        <f>H12*I3</f>
        <v>2750.2799999999997</v>
      </c>
      <c r="J12" s="4">
        <f t="shared" si="0"/>
        <v>489</v>
      </c>
      <c r="K12" s="1">
        <f>J12*K3</f>
        <v>3261.63</v>
      </c>
    </row>
    <row r="13" spans="1:11" ht="12.75">
      <c r="A13" s="1" t="s">
        <v>8</v>
      </c>
      <c r="B13" s="4">
        <v>348</v>
      </c>
      <c r="C13" s="4">
        <f>B13*C3</f>
        <v>1499.8799999999999</v>
      </c>
      <c r="D13" s="4">
        <v>287</v>
      </c>
      <c r="E13" s="4">
        <v>1342.28</v>
      </c>
      <c r="F13" s="4">
        <v>760</v>
      </c>
      <c r="G13" s="1">
        <v>5091.11</v>
      </c>
      <c r="H13" s="4">
        <v>679</v>
      </c>
      <c r="I13" s="1">
        <f>H13*I3</f>
        <v>3795.61</v>
      </c>
      <c r="J13" s="4">
        <f t="shared" si="0"/>
        <v>519</v>
      </c>
      <c r="K13" s="1">
        <f>J13*K3</f>
        <v>3461.73</v>
      </c>
    </row>
    <row r="14" spans="1:11" ht="12.75">
      <c r="A14" s="1" t="s">
        <v>9</v>
      </c>
      <c r="B14" s="4">
        <v>527</v>
      </c>
      <c r="C14" s="4">
        <f>B14*C3</f>
        <v>2271.37</v>
      </c>
      <c r="D14" s="4">
        <v>561</v>
      </c>
      <c r="E14" s="4">
        <v>1527.42</v>
      </c>
      <c r="F14" s="4">
        <v>964</v>
      </c>
      <c r="G14" s="1">
        <f>F14*G3</f>
        <v>5205.6</v>
      </c>
      <c r="H14" s="4">
        <v>480</v>
      </c>
      <c r="I14" s="1">
        <f>H14*I3</f>
        <v>2683.2</v>
      </c>
      <c r="J14" s="4">
        <f t="shared" si="0"/>
        <v>633</v>
      </c>
      <c r="K14" s="1">
        <f>J14*K3</f>
        <v>4222.11</v>
      </c>
    </row>
    <row r="15" spans="1:11" ht="12.75">
      <c r="A15" s="1" t="s">
        <v>10</v>
      </c>
      <c r="B15" s="4">
        <v>300</v>
      </c>
      <c r="C15" s="4">
        <f>B15*C3</f>
        <v>1292.9999999999998</v>
      </c>
      <c r="D15" s="4">
        <v>560</v>
      </c>
      <c r="E15" s="4">
        <v>1527.42</v>
      </c>
      <c r="F15" s="4">
        <v>607</v>
      </c>
      <c r="G15" s="1">
        <f>F15*G3</f>
        <v>3277.8</v>
      </c>
      <c r="H15" s="4">
        <v>600</v>
      </c>
      <c r="I15" s="1">
        <f>H15*I3</f>
        <v>3354</v>
      </c>
      <c r="J15" s="4">
        <f t="shared" si="0"/>
        <v>517</v>
      </c>
      <c r="K15" s="1">
        <f>J15*K3</f>
        <v>3448.39</v>
      </c>
    </row>
    <row r="16" spans="1:11" ht="12.75">
      <c r="A16" s="1" t="s">
        <v>11</v>
      </c>
      <c r="B16" s="4">
        <v>181</v>
      </c>
      <c r="C16" s="4">
        <f>B16*C3</f>
        <v>780.1099999999999</v>
      </c>
      <c r="D16" s="4">
        <v>221</v>
      </c>
      <c r="E16" s="4">
        <v>1527.42</v>
      </c>
      <c r="F16" s="4">
        <v>735</v>
      </c>
      <c r="G16" s="1">
        <f>F16*G3</f>
        <v>3969.0000000000005</v>
      </c>
      <c r="H16" s="4">
        <v>735</v>
      </c>
      <c r="I16" s="1">
        <f>H16*I3</f>
        <v>4108.65</v>
      </c>
      <c r="J16" s="4">
        <f t="shared" si="0"/>
        <v>468</v>
      </c>
      <c r="K16" s="1">
        <f>J16*K3</f>
        <v>3121.56</v>
      </c>
    </row>
    <row r="17" spans="1:11" ht="12.75">
      <c r="A17" s="1" t="s">
        <v>12</v>
      </c>
      <c r="B17" s="4">
        <v>467</v>
      </c>
      <c r="C17" s="4">
        <f>B17*C3</f>
        <v>2012.7699999999998</v>
      </c>
      <c r="D17" s="4">
        <v>538</v>
      </c>
      <c r="E17" s="4">
        <v>1527.42</v>
      </c>
      <c r="F17" s="4">
        <v>559</v>
      </c>
      <c r="G17" s="1">
        <f>F17*G3</f>
        <v>3018.6000000000004</v>
      </c>
      <c r="H17" s="4">
        <v>800</v>
      </c>
      <c r="I17" s="1">
        <f>H17*I3</f>
        <v>4472</v>
      </c>
      <c r="J17" s="4">
        <f t="shared" si="0"/>
        <v>591</v>
      </c>
      <c r="K17" s="1">
        <f>J17*K3</f>
        <v>3941.97</v>
      </c>
    </row>
    <row r="18" spans="1:11" ht="12.75">
      <c r="A18" s="2" t="s">
        <v>0</v>
      </c>
      <c r="B18" s="3">
        <f aca="true" t="shared" si="1" ref="B18:I18">SUM(B6:B17)</f>
        <v>4304</v>
      </c>
      <c r="C18" s="3">
        <f t="shared" si="1"/>
        <v>18550.24</v>
      </c>
      <c r="D18" s="3">
        <f t="shared" si="1"/>
        <v>4247</v>
      </c>
      <c r="E18" s="3">
        <f t="shared" si="1"/>
        <v>17449.63</v>
      </c>
      <c r="F18" s="3">
        <f t="shared" si="1"/>
        <v>8235</v>
      </c>
      <c r="G18" s="2">
        <f t="shared" si="1"/>
        <v>46608.700000000004</v>
      </c>
      <c r="H18" s="3">
        <f t="shared" si="1"/>
        <v>7512</v>
      </c>
      <c r="I18" s="2">
        <f t="shared" si="1"/>
        <v>41992.079999999994</v>
      </c>
      <c r="J18" s="3">
        <f t="shared" si="0"/>
        <v>6075</v>
      </c>
      <c r="K18" s="2">
        <f>SUM(K6:K17)</f>
        <v>40520.25</v>
      </c>
    </row>
    <row r="20" spans="5:9" ht="12.75">
      <c r="E20" s="6" t="s">
        <v>26</v>
      </c>
      <c r="F20" s="6"/>
      <c r="G20" s="6"/>
      <c r="H20" s="6"/>
      <c r="I20" s="6"/>
    </row>
    <row r="21" spans="5:10" ht="12.75">
      <c r="E21" s="6" t="s">
        <v>29</v>
      </c>
      <c r="F21" s="6"/>
      <c r="G21" s="6"/>
      <c r="H21" s="6"/>
      <c r="I21" s="6"/>
      <c r="J21" s="6"/>
    </row>
    <row r="22" spans="1:11" ht="12.75">
      <c r="A22" t="s">
        <v>15</v>
      </c>
      <c r="C22">
        <v>4.31</v>
      </c>
      <c r="E22">
        <v>4.79</v>
      </c>
      <c r="G22">
        <v>5.4</v>
      </c>
      <c r="I22">
        <v>5.59</v>
      </c>
      <c r="J22" s="6"/>
      <c r="K22">
        <v>6.67</v>
      </c>
    </row>
    <row r="23" spans="1:11" ht="12.75">
      <c r="A23" s="10" t="s">
        <v>13</v>
      </c>
      <c r="B23" s="8" t="s">
        <v>16</v>
      </c>
      <c r="C23" s="9"/>
      <c r="D23" s="12" t="s">
        <v>17</v>
      </c>
      <c r="E23" s="13"/>
      <c r="F23" s="12" t="s">
        <v>25</v>
      </c>
      <c r="G23" s="13"/>
      <c r="H23" s="12" t="s">
        <v>27</v>
      </c>
      <c r="I23" s="13"/>
      <c r="J23" s="12" t="s">
        <v>30</v>
      </c>
      <c r="K23" s="13"/>
    </row>
    <row r="24" spans="1:11" ht="12.75">
      <c r="A24" s="11"/>
      <c r="B24" s="4" t="s">
        <v>14</v>
      </c>
      <c r="C24" s="4" t="s">
        <v>19</v>
      </c>
      <c r="D24" s="4" t="s">
        <v>14</v>
      </c>
      <c r="E24" s="4" t="s">
        <v>19</v>
      </c>
      <c r="F24" s="4" t="s">
        <v>14</v>
      </c>
      <c r="G24" s="4" t="s">
        <v>19</v>
      </c>
      <c r="H24" s="4" t="s">
        <v>14</v>
      </c>
      <c r="I24" s="4" t="s">
        <v>19</v>
      </c>
      <c r="J24" s="1" t="s">
        <v>18</v>
      </c>
      <c r="K24" s="4" t="s">
        <v>19</v>
      </c>
    </row>
    <row r="25" spans="1:11" ht="12.75">
      <c r="A25" s="1" t="s">
        <v>1</v>
      </c>
      <c r="B25" s="4">
        <v>1327</v>
      </c>
      <c r="C25" s="4">
        <f>B25*C22</f>
        <v>5719.37</v>
      </c>
      <c r="D25" s="4">
        <v>1968</v>
      </c>
      <c r="E25" s="4">
        <f>D25*E22</f>
        <v>9426.72</v>
      </c>
      <c r="F25" s="4">
        <v>5219</v>
      </c>
      <c r="G25" s="4">
        <f>F25*G22</f>
        <v>28182.600000000002</v>
      </c>
      <c r="H25" s="4">
        <v>3793</v>
      </c>
      <c r="I25" s="4">
        <f>H25*I22</f>
        <v>21202.87</v>
      </c>
      <c r="J25" s="4">
        <f aca="true" t="shared" si="2" ref="J25:J37">ROUND((B25+D25+F25+H25)/4,0)</f>
        <v>3077</v>
      </c>
      <c r="K25" s="4">
        <f>J25*K22</f>
        <v>20523.59</v>
      </c>
    </row>
    <row r="26" spans="1:11" ht="12.75">
      <c r="A26" s="1" t="s">
        <v>2</v>
      </c>
      <c r="B26" s="4">
        <v>0</v>
      </c>
      <c r="C26" s="4">
        <f>B26*C22</f>
        <v>0</v>
      </c>
      <c r="D26" s="4">
        <v>1136</v>
      </c>
      <c r="E26" s="4">
        <f>D26*E22</f>
        <v>5441.44</v>
      </c>
      <c r="F26" s="4">
        <v>4325</v>
      </c>
      <c r="G26" s="4">
        <f>F26*G22</f>
        <v>23355</v>
      </c>
      <c r="H26" s="4">
        <v>2480</v>
      </c>
      <c r="I26" s="4">
        <f>H26*I22</f>
        <v>13863.199999999999</v>
      </c>
      <c r="J26" s="4">
        <f t="shared" si="2"/>
        <v>1985</v>
      </c>
      <c r="K26" s="4">
        <f>J26*K22</f>
        <v>13239.95</v>
      </c>
    </row>
    <row r="27" spans="1:11" ht="12.75">
      <c r="A27" s="1" t="s">
        <v>3</v>
      </c>
      <c r="B27" s="4">
        <v>0</v>
      </c>
      <c r="C27" s="4">
        <f>B27*C22</f>
        <v>0</v>
      </c>
      <c r="D27" s="4">
        <v>1391</v>
      </c>
      <c r="E27" s="4">
        <f>D27*E22</f>
        <v>6662.89</v>
      </c>
      <c r="F27" s="4">
        <v>3757</v>
      </c>
      <c r="G27" s="4">
        <f>F27*G22</f>
        <v>20287.800000000003</v>
      </c>
      <c r="H27" s="4">
        <v>1198</v>
      </c>
      <c r="I27" s="4">
        <f>H27*I22</f>
        <v>6696.82</v>
      </c>
      <c r="J27" s="4">
        <f t="shared" si="2"/>
        <v>1587</v>
      </c>
      <c r="K27" s="4">
        <f>J27*K22</f>
        <v>10585.289999999999</v>
      </c>
    </row>
    <row r="28" spans="1:11" ht="12.75">
      <c r="A28" s="1" t="s">
        <v>4</v>
      </c>
      <c r="B28" s="4">
        <v>0</v>
      </c>
      <c r="C28" s="4">
        <f>B28*C22</f>
        <v>0</v>
      </c>
      <c r="D28" s="4">
        <v>1250</v>
      </c>
      <c r="E28" s="4">
        <f>D28*E22</f>
        <v>5987.5</v>
      </c>
      <c r="F28" s="4">
        <v>3046</v>
      </c>
      <c r="G28" s="4">
        <f>F28*G22</f>
        <v>16448.4</v>
      </c>
      <c r="H28" s="4">
        <v>1121</v>
      </c>
      <c r="I28" s="4">
        <f>H28*I22</f>
        <v>6266.389999999999</v>
      </c>
      <c r="J28" s="4">
        <f t="shared" si="2"/>
        <v>1354</v>
      </c>
      <c r="K28" s="4">
        <f>J28*K22</f>
        <v>9031.18</v>
      </c>
    </row>
    <row r="29" spans="1:11" ht="12.75">
      <c r="A29" s="1" t="s">
        <v>5</v>
      </c>
      <c r="B29" s="4">
        <v>0</v>
      </c>
      <c r="C29" s="4">
        <f>B29*C22</f>
        <v>0</v>
      </c>
      <c r="D29" s="4">
        <v>757</v>
      </c>
      <c r="E29" s="4">
        <f>D29*E22</f>
        <v>3626.03</v>
      </c>
      <c r="F29" s="4">
        <v>911</v>
      </c>
      <c r="G29" s="4">
        <f>F29*G22</f>
        <v>4919.400000000001</v>
      </c>
      <c r="H29" s="4">
        <v>2004</v>
      </c>
      <c r="I29" s="4">
        <f>H29*I22</f>
        <v>11202.36</v>
      </c>
      <c r="J29" s="4">
        <f t="shared" si="2"/>
        <v>918</v>
      </c>
      <c r="K29" s="4">
        <f>J29*K22</f>
        <v>6123.0599999999995</v>
      </c>
    </row>
    <row r="30" spans="1:11" ht="12.75">
      <c r="A30" s="1" t="s">
        <v>6</v>
      </c>
      <c r="B30" s="4">
        <v>0</v>
      </c>
      <c r="C30" s="4">
        <f>B30*C22</f>
        <v>0</v>
      </c>
      <c r="D30" s="4">
        <v>521</v>
      </c>
      <c r="E30" s="4">
        <f>D30*E22</f>
        <v>2495.59</v>
      </c>
      <c r="F30" s="4">
        <v>990</v>
      </c>
      <c r="G30" s="4">
        <f>F30*G22</f>
        <v>5346</v>
      </c>
      <c r="H30" s="4">
        <v>844</v>
      </c>
      <c r="I30" s="4">
        <f>H30*I22</f>
        <v>4717.96</v>
      </c>
      <c r="J30" s="4">
        <f t="shared" si="2"/>
        <v>589</v>
      </c>
      <c r="K30" s="4">
        <f>J30*K22</f>
        <v>3928.63</v>
      </c>
    </row>
    <row r="31" spans="1:11" ht="12.75">
      <c r="A31" s="1" t="s">
        <v>7</v>
      </c>
      <c r="B31" s="4">
        <v>0</v>
      </c>
      <c r="C31" s="4">
        <f>B31*C22</f>
        <v>0</v>
      </c>
      <c r="D31" s="4">
        <v>1057</v>
      </c>
      <c r="E31" s="4">
        <f>D31*E22</f>
        <v>5063.03</v>
      </c>
      <c r="F31" s="4">
        <v>161</v>
      </c>
      <c r="G31" s="4">
        <v>970.72</v>
      </c>
      <c r="H31" s="4">
        <v>682</v>
      </c>
      <c r="I31" s="4">
        <f>H31*I22</f>
        <v>3812.38</v>
      </c>
      <c r="J31" s="4">
        <f t="shared" si="2"/>
        <v>475</v>
      </c>
      <c r="K31" s="4">
        <f>J31*K22</f>
        <v>3168.25</v>
      </c>
    </row>
    <row r="32" spans="1:11" ht="12.75">
      <c r="A32" s="1" t="s">
        <v>8</v>
      </c>
      <c r="B32" s="4">
        <v>0</v>
      </c>
      <c r="C32" s="4">
        <f>B32*C22</f>
        <v>0</v>
      </c>
      <c r="D32" s="4">
        <v>573</v>
      </c>
      <c r="E32" s="4">
        <f>D32*E22</f>
        <v>2744.67</v>
      </c>
      <c r="F32" s="4">
        <v>179</v>
      </c>
      <c r="G32" s="4">
        <v>1084.27</v>
      </c>
      <c r="H32" s="4">
        <v>930</v>
      </c>
      <c r="I32" s="4">
        <f>H32*I22</f>
        <v>5198.7</v>
      </c>
      <c r="J32" s="4">
        <f t="shared" si="2"/>
        <v>421</v>
      </c>
      <c r="K32" s="4">
        <f>J32*K22</f>
        <v>2808.07</v>
      </c>
    </row>
    <row r="33" spans="1:11" ht="12.75">
      <c r="A33" s="1" t="s">
        <v>9</v>
      </c>
      <c r="B33" s="4">
        <v>0</v>
      </c>
      <c r="C33" s="4">
        <f>B33*C22</f>
        <v>0</v>
      </c>
      <c r="D33" s="4">
        <v>806</v>
      </c>
      <c r="E33" s="4">
        <f>D33*E22</f>
        <v>3860.7400000000002</v>
      </c>
      <c r="F33" s="4">
        <v>603</v>
      </c>
      <c r="G33" s="4">
        <f>F33*G22</f>
        <v>3256.2000000000003</v>
      </c>
      <c r="H33" s="4">
        <v>1116</v>
      </c>
      <c r="I33" s="4">
        <f>H33*I22</f>
        <v>6238.44</v>
      </c>
      <c r="J33" s="4">
        <f t="shared" si="2"/>
        <v>631</v>
      </c>
      <c r="K33" s="4">
        <f>J33*K22</f>
        <v>4208.7699999999995</v>
      </c>
    </row>
    <row r="34" spans="1:11" ht="12.75">
      <c r="A34" s="1" t="s">
        <v>10</v>
      </c>
      <c r="B34" s="4">
        <v>0</v>
      </c>
      <c r="C34" s="4">
        <f>B34*C22</f>
        <v>0</v>
      </c>
      <c r="D34" s="4">
        <v>995</v>
      </c>
      <c r="E34" s="4">
        <f>D34*E22</f>
        <v>4766.05</v>
      </c>
      <c r="F34" s="4">
        <v>231</v>
      </c>
      <c r="G34" s="4">
        <f>F34*G22</f>
        <v>1247.4</v>
      </c>
      <c r="H34" s="4">
        <v>1160</v>
      </c>
      <c r="I34" s="4">
        <f>H34*I22</f>
        <v>6484.4</v>
      </c>
      <c r="J34" s="4">
        <f t="shared" si="2"/>
        <v>597</v>
      </c>
      <c r="K34" s="4">
        <f>J34*K22</f>
        <v>3981.99</v>
      </c>
    </row>
    <row r="35" spans="1:11" ht="12.75">
      <c r="A35" s="1" t="s">
        <v>11</v>
      </c>
      <c r="B35" s="4">
        <v>608</v>
      </c>
      <c r="C35" s="4">
        <f>B35*C22</f>
        <v>2620.4799999999996</v>
      </c>
      <c r="D35" s="4">
        <v>1099</v>
      </c>
      <c r="E35" s="4">
        <f>D35*E22</f>
        <v>5264.21</v>
      </c>
      <c r="F35" s="4">
        <v>252</v>
      </c>
      <c r="G35" s="4">
        <f>F35*G22</f>
        <v>1360.8000000000002</v>
      </c>
      <c r="H35" s="4">
        <v>1200</v>
      </c>
      <c r="I35" s="4">
        <f>H35*I22</f>
        <v>6708</v>
      </c>
      <c r="J35" s="4">
        <f t="shared" si="2"/>
        <v>790</v>
      </c>
      <c r="K35" s="4">
        <f>J35*K22</f>
        <v>5269.3</v>
      </c>
    </row>
    <row r="36" spans="1:11" ht="12.75">
      <c r="A36" s="1" t="s">
        <v>12</v>
      </c>
      <c r="B36" s="4">
        <v>1360</v>
      </c>
      <c r="C36" s="4">
        <f>B36*C22</f>
        <v>5861.599999999999</v>
      </c>
      <c r="D36" s="4">
        <v>1911</v>
      </c>
      <c r="E36" s="4">
        <f>D36*E22</f>
        <v>9153.69</v>
      </c>
      <c r="F36" s="4">
        <v>1291</v>
      </c>
      <c r="G36" s="4">
        <f>F36*G22</f>
        <v>6971.400000000001</v>
      </c>
      <c r="H36" s="4">
        <v>1200</v>
      </c>
      <c r="I36" s="4">
        <f>H36*I22</f>
        <v>6708</v>
      </c>
      <c r="J36" s="4">
        <f t="shared" si="2"/>
        <v>1441</v>
      </c>
      <c r="K36" s="4">
        <f>J36*K22</f>
        <v>9611.47</v>
      </c>
    </row>
    <row r="37" spans="1:11" ht="12.75">
      <c r="A37" s="2" t="s">
        <v>0</v>
      </c>
      <c r="B37" s="3">
        <f aca="true" t="shared" si="3" ref="B37:I37">SUM(B25:B36)</f>
        <v>3295</v>
      </c>
      <c r="C37" s="3">
        <f t="shared" si="3"/>
        <v>14201.449999999997</v>
      </c>
      <c r="D37" s="3">
        <f t="shared" si="3"/>
        <v>13464</v>
      </c>
      <c r="E37" s="3">
        <f t="shared" si="3"/>
        <v>64492.56</v>
      </c>
      <c r="F37" s="3">
        <f t="shared" si="3"/>
        <v>20965</v>
      </c>
      <c r="G37" s="3">
        <f t="shared" si="3"/>
        <v>113429.99</v>
      </c>
      <c r="H37" s="3">
        <f t="shared" si="3"/>
        <v>17728</v>
      </c>
      <c r="I37" s="3">
        <f t="shared" si="3"/>
        <v>99099.51999999999</v>
      </c>
      <c r="J37" s="3">
        <f t="shared" si="2"/>
        <v>13863</v>
      </c>
      <c r="K37" s="3">
        <f>SUM(K25:K36)</f>
        <v>92479.55000000002</v>
      </c>
    </row>
    <row r="39" ht="12.75">
      <c r="A39" t="s">
        <v>31</v>
      </c>
    </row>
    <row r="46" spans="1:5" ht="12.75">
      <c r="A46" s="5"/>
      <c r="B46" s="5"/>
      <c r="C46" s="5"/>
      <c r="D46" s="5"/>
      <c r="E46" s="5"/>
    </row>
  </sheetData>
  <sheetProtection/>
  <mergeCells count="10">
    <mergeCell ref="A4:A5"/>
    <mergeCell ref="F4:G4"/>
    <mergeCell ref="H4:I4"/>
    <mergeCell ref="J4:K4"/>
    <mergeCell ref="D23:E23"/>
    <mergeCell ref="F23:G23"/>
    <mergeCell ref="H23:I23"/>
    <mergeCell ref="J23:K23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7.00390625" style="0" customWidth="1"/>
    <col min="3" max="3" width="8.75390625" style="0" customWidth="1"/>
    <col min="4" max="4" width="7.375" style="0" customWidth="1"/>
    <col min="5" max="6" width="8.625" style="0" customWidth="1"/>
    <col min="7" max="7" width="8.25390625" style="0" customWidth="1"/>
    <col min="9" max="9" width="7.00390625" style="0" customWidth="1"/>
    <col min="10" max="10" width="7.875" style="0" customWidth="1"/>
    <col min="11" max="11" width="8.125" style="0" customWidth="1"/>
    <col min="12" max="12" width="7.00390625" style="0" customWidth="1"/>
    <col min="13" max="13" width="8.375" style="0" customWidth="1"/>
    <col min="14" max="14" width="7.625" style="0" customWidth="1"/>
    <col min="15" max="15" width="8.00390625" style="0" customWidth="1"/>
    <col min="16" max="16" width="5.375" style="0" customWidth="1"/>
    <col min="17" max="17" width="6.875" style="0" customWidth="1"/>
  </cols>
  <sheetData>
    <row r="2" spans="4:7" ht="12.75">
      <c r="D2" s="6" t="s">
        <v>20</v>
      </c>
      <c r="E2" s="6"/>
      <c r="F2" s="6"/>
      <c r="G2" s="6"/>
    </row>
    <row r="3" spans="4:7" ht="12.75">
      <c r="D3" s="6" t="s">
        <v>32</v>
      </c>
      <c r="E3" s="6"/>
      <c r="F3" s="6"/>
      <c r="G3" s="6"/>
    </row>
    <row r="6" spans="1:15" ht="12.75">
      <c r="A6" t="s">
        <v>21</v>
      </c>
      <c r="C6" s="7">
        <v>604.16</v>
      </c>
      <c r="G6">
        <v>676.14</v>
      </c>
      <c r="J6" s="6"/>
      <c r="K6">
        <v>687.94</v>
      </c>
      <c r="O6">
        <v>687.94</v>
      </c>
    </row>
    <row r="7" spans="1:17" ht="12.75">
      <c r="A7" s="14" t="s">
        <v>13</v>
      </c>
      <c r="B7" s="12" t="s">
        <v>17</v>
      </c>
      <c r="C7" s="16"/>
      <c r="D7" s="16"/>
      <c r="E7" s="13"/>
      <c r="F7" s="12">
        <v>676.14</v>
      </c>
      <c r="G7" s="16"/>
      <c r="H7" s="16"/>
      <c r="I7" s="13"/>
      <c r="J7" s="12" t="s">
        <v>27</v>
      </c>
      <c r="K7" s="16"/>
      <c r="L7" s="16"/>
      <c r="M7" s="13"/>
      <c r="N7" s="17" t="s">
        <v>30</v>
      </c>
      <c r="O7" s="18"/>
      <c r="P7" s="18"/>
      <c r="Q7" s="18"/>
    </row>
    <row r="8" spans="1:17" ht="12.75">
      <c r="A8" s="15"/>
      <c r="B8" s="4" t="s">
        <v>22</v>
      </c>
      <c r="C8" s="4" t="s">
        <v>23</v>
      </c>
      <c r="D8" s="4" t="s">
        <v>24</v>
      </c>
      <c r="E8" s="3" t="s">
        <v>0</v>
      </c>
      <c r="F8" s="4" t="s">
        <v>22</v>
      </c>
      <c r="G8" s="4" t="s">
        <v>23</v>
      </c>
      <c r="H8" s="4" t="s">
        <v>24</v>
      </c>
      <c r="I8" s="3" t="s">
        <v>0</v>
      </c>
      <c r="J8" s="4" t="s">
        <v>22</v>
      </c>
      <c r="K8" s="4" t="s">
        <v>34</v>
      </c>
      <c r="L8" s="4" t="s">
        <v>24</v>
      </c>
      <c r="M8" s="3" t="s">
        <v>0</v>
      </c>
      <c r="N8" s="4" t="s">
        <v>22</v>
      </c>
      <c r="O8" s="4" t="s">
        <v>23</v>
      </c>
      <c r="P8" s="4" t="s">
        <v>24</v>
      </c>
      <c r="Q8" s="3" t="s">
        <v>0</v>
      </c>
    </row>
    <row r="9" spans="1:17" ht="12.75">
      <c r="A9" s="1" t="s">
        <v>1</v>
      </c>
      <c r="B9" s="4">
        <v>2206.6</v>
      </c>
      <c r="C9" s="4">
        <v>4182.22</v>
      </c>
      <c r="D9" s="4">
        <v>78.12</v>
      </c>
      <c r="E9" s="3">
        <f>B9+C9+D9</f>
        <v>6466.94</v>
      </c>
      <c r="F9" s="4">
        <v>2430.8</v>
      </c>
      <c r="G9" s="4">
        <v>3771.42</v>
      </c>
      <c r="H9" s="4">
        <v>10.51</v>
      </c>
      <c r="I9" s="3">
        <f>F9+G9+H9</f>
        <v>6212.7300000000005</v>
      </c>
      <c r="J9" s="4">
        <v>2552.34</v>
      </c>
      <c r="K9" s="4">
        <v>3724.08</v>
      </c>
      <c r="L9" s="4">
        <v>53.81</v>
      </c>
      <c r="M9" s="3">
        <f>J9+K9+L9</f>
        <v>6330.2300000000005</v>
      </c>
      <c r="N9" s="4">
        <v>2552.34</v>
      </c>
      <c r="O9" s="4">
        <f>ROUND((C9+G9+K9)/3,2)</f>
        <v>3892.57</v>
      </c>
      <c r="P9" s="4">
        <f>ROUND((D9+H9+L9)/3,2)</f>
        <v>47.48</v>
      </c>
      <c r="Q9" s="3">
        <f>P9+O9+N9</f>
        <v>6492.39</v>
      </c>
    </row>
    <row r="10" spans="1:17" ht="12.75">
      <c r="A10" s="1" t="s">
        <v>2</v>
      </c>
      <c r="B10" s="4">
        <v>2430.8</v>
      </c>
      <c r="C10" s="4">
        <v>4746.08</v>
      </c>
      <c r="D10" s="4">
        <v>90.51</v>
      </c>
      <c r="E10" s="3">
        <f aca="true" t="shared" si="0" ref="E10:E20">B10+C10+D10</f>
        <v>7267.39</v>
      </c>
      <c r="F10" s="4">
        <v>2430.8</v>
      </c>
      <c r="G10" s="4">
        <v>3771.42</v>
      </c>
      <c r="H10" s="4">
        <v>15.25</v>
      </c>
      <c r="I10" s="3">
        <f aca="true" t="shared" si="1" ref="I10:I20">F10+G10+H10</f>
        <v>6217.47</v>
      </c>
      <c r="J10" s="4">
        <v>2552.34</v>
      </c>
      <c r="K10" s="4">
        <v>3807.27</v>
      </c>
      <c r="L10" s="4">
        <v>17.94</v>
      </c>
      <c r="M10" s="3">
        <f aca="true" t="shared" si="2" ref="M10:M20">J10+K10+L10</f>
        <v>6377.55</v>
      </c>
      <c r="N10" s="4">
        <v>2552.34</v>
      </c>
      <c r="O10" s="4">
        <f aca="true" t="shared" si="3" ref="O10:O21">ROUND((C10+G10+K10)/3,2)</f>
        <v>4108.26</v>
      </c>
      <c r="P10" s="4">
        <f aca="true" t="shared" si="4" ref="P10:P21">ROUND((D10+H10+L10)/3,2)</f>
        <v>41.23</v>
      </c>
      <c r="Q10" s="3">
        <f aca="true" t="shared" si="5" ref="Q10:Q21">P10+O10+N10</f>
        <v>6701.83</v>
      </c>
    </row>
    <row r="11" spans="1:17" ht="12.75">
      <c r="A11" s="1" t="s">
        <v>3</v>
      </c>
      <c r="B11" s="4">
        <v>2430.8</v>
      </c>
      <c r="C11" s="4">
        <v>3771.42</v>
      </c>
      <c r="D11" s="4">
        <v>70.33</v>
      </c>
      <c r="E11" s="3">
        <f t="shared" si="0"/>
        <v>6272.55</v>
      </c>
      <c r="F11" s="4">
        <v>2430.8</v>
      </c>
      <c r="G11" s="4">
        <v>3529.62</v>
      </c>
      <c r="H11" s="4">
        <v>31.39</v>
      </c>
      <c r="I11" s="3">
        <f t="shared" si="1"/>
        <v>5991.81</v>
      </c>
      <c r="J11" s="4">
        <v>2552.34</v>
      </c>
      <c r="K11" s="4">
        <v>3433.63</v>
      </c>
      <c r="L11" s="4">
        <v>8.97</v>
      </c>
      <c r="M11" s="3">
        <f t="shared" si="2"/>
        <v>5994.9400000000005</v>
      </c>
      <c r="N11" s="4">
        <v>2552.34</v>
      </c>
      <c r="O11" s="4">
        <f t="shared" si="3"/>
        <v>3578.22</v>
      </c>
      <c r="P11" s="4">
        <f t="shared" si="4"/>
        <v>36.9</v>
      </c>
      <c r="Q11" s="3">
        <f t="shared" si="5"/>
        <v>6167.46</v>
      </c>
    </row>
    <row r="12" spans="1:17" ht="12.75">
      <c r="A12" s="1" t="s">
        <v>4</v>
      </c>
      <c r="B12" s="4">
        <v>2430.8</v>
      </c>
      <c r="C12" s="4">
        <v>4464.06</v>
      </c>
      <c r="D12" s="4">
        <v>278.01</v>
      </c>
      <c r="E12" s="3">
        <f t="shared" si="0"/>
        <v>7172.870000000001</v>
      </c>
      <c r="F12" s="4">
        <v>2430.8</v>
      </c>
      <c r="G12" s="4">
        <v>3448.73</v>
      </c>
      <c r="H12" s="4">
        <v>26.9</v>
      </c>
      <c r="I12" s="3">
        <f t="shared" si="1"/>
        <v>5906.43</v>
      </c>
      <c r="J12" s="4">
        <v>2552.34</v>
      </c>
      <c r="K12" s="4">
        <v>3559.7</v>
      </c>
      <c r="L12" s="4">
        <v>0</v>
      </c>
      <c r="M12" s="3">
        <f t="shared" si="2"/>
        <v>6112.04</v>
      </c>
      <c r="N12" s="4">
        <v>2552.34</v>
      </c>
      <c r="O12" s="4">
        <f t="shared" si="3"/>
        <v>3824.16</v>
      </c>
      <c r="P12" s="4">
        <f t="shared" si="4"/>
        <v>101.64</v>
      </c>
      <c r="Q12" s="3">
        <f t="shared" si="5"/>
        <v>6478.139999999999</v>
      </c>
    </row>
    <row r="13" spans="1:17" ht="12.75">
      <c r="A13" s="1" t="s">
        <v>5</v>
      </c>
      <c r="B13" s="4">
        <v>2430.8</v>
      </c>
      <c r="C13" s="4">
        <v>4094.4</v>
      </c>
      <c r="D13" s="4">
        <v>102.42</v>
      </c>
      <c r="E13" s="3">
        <f t="shared" si="0"/>
        <v>6627.620000000001</v>
      </c>
      <c r="F13" s="4">
        <v>2430.8</v>
      </c>
      <c r="G13" s="4">
        <v>3393.09</v>
      </c>
      <c r="H13" s="4">
        <v>64.66</v>
      </c>
      <c r="I13" s="3">
        <f t="shared" si="1"/>
        <v>5888.55</v>
      </c>
      <c r="J13" s="4">
        <v>2552.34</v>
      </c>
      <c r="K13" s="4">
        <v>3009.83</v>
      </c>
      <c r="L13" s="4">
        <v>17.94</v>
      </c>
      <c r="M13" s="3">
        <f t="shared" si="2"/>
        <v>5580.11</v>
      </c>
      <c r="N13" s="4">
        <v>2552.34</v>
      </c>
      <c r="O13" s="4">
        <f t="shared" si="3"/>
        <v>3499.11</v>
      </c>
      <c r="P13" s="4">
        <f t="shared" si="4"/>
        <v>61.67</v>
      </c>
      <c r="Q13" s="3">
        <f t="shared" si="5"/>
        <v>6113.120000000001</v>
      </c>
    </row>
    <row r="14" spans="1:17" ht="12.75">
      <c r="A14" s="1" t="s">
        <v>6</v>
      </c>
      <c r="B14" s="4">
        <v>2430.8</v>
      </c>
      <c r="C14" s="4">
        <v>4284.11</v>
      </c>
      <c r="D14" s="4">
        <v>366.86</v>
      </c>
      <c r="E14" s="3">
        <f t="shared" si="0"/>
        <v>7081.7699999999995</v>
      </c>
      <c r="F14" s="4">
        <v>2430.8</v>
      </c>
      <c r="G14" s="4">
        <v>3102.64</v>
      </c>
      <c r="H14" s="4">
        <v>179.12</v>
      </c>
      <c r="I14" s="3">
        <f t="shared" si="1"/>
        <v>5712.56</v>
      </c>
      <c r="J14" s="4">
        <v>2552.34</v>
      </c>
      <c r="K14" s="4">
        <v>2922.98</v>
      </c>
      <c r="L14" s="4">
        <v>62.78</v>
      </c>
      <c r="M14" s="3">
        <f t="shared" si="2"/>
        <v>5538.099999999999</v>
      </c>
      <c r="N14" s="4">
        <v>2552.34</v>
      </c>
      <c r="O14" s="4">
        <f t="shared" si="3"/>
        <v>3436.58</v>
      </c>
      <c r="P14" s="4">
        <f t="shared" si="4"/>
        <v>202.92</v>
      </c>
      <c r="Q14" s="3">
        <f t="shared" si="5"/>
        <v>6191.84</v>
      </c>
    </row>
    <row r="15" spans="1:17" ht="12.75">
      <c r="A15" s="1" t="s">
        <v>7</v>
      </c>
      <c r="B15" s="4">
        <v>2430.8</v>
      </c>
      <c r="C15" s="4">
        <v>3842.16</v>
      </c>
      <c r="D15" s="4">
        <v>53.81</v>
      </c>
      <c r="E15" s="3">
        <f t="shared" si="0"/>
        <v>6326.77</v>
      </c>
      <c r="F15" s="4">
        <v>2430.8</v>
      </c>
      <c r="G15" s="4">
        <v>3395.09</v>
      </c>
      <c r="H15" s="4">
        <v>71.74</v>
      </c>
      <c r="I15" s="3">
        <f t="shared" si="1"/>
        <v>5897.63</v>
      </c>
      <c r="J15" s="4">
        <v>2552.34</v>
      </c>
      <c r="K15" s="4">
        <v>3087.06</v>
      </c>
      <c r="L15" s="4">
        <v>0</v>
      </c>
      <c r="M15" s="3">
        <f t="shared" si="2"/>
        <v>5639.4</v>
      </c>
      <c r="N15" s="4">
        <v>2552.34</v>
      </c>
      <c r="O15" s="4">
        <f t="shared" si="3"/>
        <v>3441.44</v>
      </c>
      <c r="P15" s="4">
        <f t="shared" si="4"/>
        <v>41.85</v>
      </c>
      <c r="Q15" s="3">
        <f t="shared" si="5"/>
        <v>6035.63</v>
      </c>
    </row>
    <row r="16" spans="1:17" ht="12.75">
      <c r="A16" s="1" t="s">
        <v>8</v>
      </c>
      <c r="B16" s="4">
        <v>2430.8</v>
      </c>
      <c r="C16" s="4">
        <v>3835.71</v>
      </c>
      <c r="D16" s="4">
        <v>62.78</v>
      </c>
      <c r="E16" s="3">
        <f t="shared" si="0"/>
        <v>6329.29</v>
      </c>
      <c r="F16" s="4">
        <v>2430.8</v>
      </c>
      <c r="G16" s="4">
        <v>3374.51</v>
      </c>
      <c r="H16" s="4">
        <v>7.55</v>
      </c>
      <c r="I16" s="3">
        <f t="shared" si="1"/>
        <v>5812.860000000001</v>
      </c>
      <c r="J16" s="4">
        <v>2552.34</v>
      </c>
      <c r="K16" s="4">
        <v>3771.42</v>
      </c>
      <c r="L16" s="4">
        <v>51.29</v>
      </c>
      <c r="M16" s="3">
        <f t="shared" si="2"/>
        <v>6375.05</v>
      </c>
      <c r="N16" s="4">
        <v>2552.34</v>
      </c>
      <c r="O16" s="4">
        <f t="shared" si="3"/>
        <v>3660.55</v>
      </c>
      <c r="P16" s="4">
        <f t="shared" si="4"/>
        <v>40.54</v>
      </c>
      <c r="Q16" s="3">
        <f t="shared" si="5"/>
        <v>6253.43</v>
      </c>
    </row>
    <row r="17" spans="1:17" ht="12.75">
      <c r="A17" s="1" t="s">
        <v>9</v>
      </c>
      <c r="B17" s="4">
        <v>2430.8</v>
      </c>
      <c r="C17" s="4">
        <v>3929.87</v>
      </c>
      <c r="D17" s="4">
        <v>196.23</v>
      </c>
      <c r="E17" s="3">
        <f t="shared" si="0"/>
        <v>6556.9</v>
      </c>
      <c r="F17" s="4">
        <v>2430.8</v>
      </c>
      <c r="G17" s="4">
        <v>3771.42</v>
      </c>
      <c r="H17" s="4">
        <v>51.29</v>
      </c>
      <c r="I17" s="3">
        <f t="shared" si="1"/>
        <v>6253.51</v>
      </c>
      <c r="J17" s="4">
        <v>2552.34</v>
      </c>
      <c r="K17" s="4">
        <v>3610.68</v>
      </c>
      <c r="L17" s="4">
        <v>346.68</v>
      </c>
      <c r="M17" s="3">
        <f t="shared" si="2"/>
        <v>6509.700000000001</v>
      </c>
      <c r="N17" s="4">
        <v>2552.34</v>
      </c>
      <c r="O17" s="4">
        <f t="shared" si="3"/>
        <v>3770.66</v>
      </c>
      <c r="P17" s="4">
        <f t="shared" si="4"/>
        <v>198.07</v>
      </c>
      <c r="Q17" s="3">
        <f t="shared" si="5"/>
        <v>6521.07</v>
      </c>
    </row>
    <row r="18" spans="1:17" ht="12.75">
      <c r="A18" s="1" t="s">
        <v>10</v>
      </c>
      <c r="B18" s="4">
        <v>2430.8</v>
      </c>
      <c r="C18" s="4">
        <v>3930.35</v>
      </c>
      <c r="D18" s="4">
        <v>89.68</v>
      </c>
      <c r="E18" s="3">
        <f t="shared" si="0"/>
        <v>6450.83</v>
      </c>
      <c r="F18" s="4">
        <v>2430.8</v>
      </c>
      <c r="G18" s="4">
        <v>3771.42</v>
      </c>
      <c r="H18" s="4">
        <v>51.29</v>
      </c>
      <c r="I18" s="3">
        <f t="shared" si="1"/>
        <v>6253.51</v>
      </c>
      <c r="J18" s="4">
        <v>2552.34</v>
      </c>
      <c r="K18" s="4">
        <v>3771.42</v>
      </c>
      <c r="L18" s="4">
        <v>51.29</v>
      </c>
      <c r="M18" s="3">
        <f t="shared" si="2"/>
        <v>6375.05</v>
      </c>
      <c r="N18" s="4">
        <v>2552.34</v>
      </c>
      <c r="O18" s="4">
        <f t="shared" si="3"/>
        <v>3824.4</v>
      </c>
      <c r="P18" s="4">
        <f t="shared" si="4"/>
        <v>64.09</v>
      </c>
      <c r="Q18" s="3">
        <f t="shared" si="5"/>
        <v>6440.83</v>
      </c>
    </row>
    <row r="19" spans="1:17" ht="12.75">
      <c r="A19" s="1" t="s">
        <v>11</v>
      </c>
      <c r="B19" s="4">
        <v>2430.8</v>
      </c>
      <c r="C19" s="4">
        <v>3220.11</v>
      </c>
      <c r="D19" s="4">
        <v>0</v>
      </c>
      <c r="E19" s="3">
        <f t="shared" si="0"/>
        <v>5650.91</v>
      </c>
      <c r="F19" s="4">
        <v>2430.8</v>
      </c>
      <c r="G19" s="4">
        <v>3771.42</v>
      </c>
      <c r="H19" s="4">
        <v>51.29</v>
      </c>
      <c r="I19" s="3">
        <f t="shared" si="1"/>
        <v>6253.51</v>
      </c>
      <c r="J19" s="4">
        <v>2552.34</v>
      </c>
      <c r="K19" s="4">
        <v>3771.42</v>
      </c>
      <c r="L19" s="4">
        <v>51.29</v>
      </c>
      <c r="M19" s="3">
        <f t="shared" si="2"/>
        <v>6375.05</v>
      </c>
      <c r="N19" s="4">
        <v>2552.34</v>
      </c>
      <c r="O19" s="4">
        <f t="shared" si="3"/>
        <v>3587.65</v>
      </c>
      <c r="P19" s="4">
        <f t="shared" si="4"/>
        <v>34.19</v>
      </c>
      <c r="Q19" s="3">
        <f t="shared" si="5"/>
        <v>6174.18</v>
      </c>
    </row>
    <row r="20" spans="1:17" ht="12.75">
      <c r="A20" s="1" t="s">
        <v>12</v>
      </c>
      <c r="B20" s="4">
        <v>2430.8</v>
      </c>
      <c r="C20" s="4">
        <v>3771.42</v>
      </c>
      <c r="D20" s="4">
        <v>514.28</v>
      </c>
      <c r="E20" s="3">
        <f t="shared" si="0"/>
        <v>6716.5</v>
      </c>
      <c r="F20" s="4">
        <v>2552.34</v>
      </c>
      <c r="G20" s="4">
        <v>3367.36</v>
      </c>
      <c r="H20" s="4">
        <v>53.57</v>
      </c>
      <c r="I20" s="3">
        <f t="shared" si="1"/>
        <v>5973.27</v>
      </c>
      <c r="J20" s="4">
        <v>2552.34</v>
      </c>
      <c r="K20" s="4">
        <v>3771.42</v>
      </c>
      <c r="L20" s="4">
        <v>51.29</v>
      </c>
      <c r="M20" s="3">
        <f t="shared" si="2"/>
        <v>6375.05</v>
      </c>
      <c r="N20" s="4">
        <v>2552.34</v>
      </c>
      <c r="O20" s="4">
        <f t="shared" si="3"/>
        <v>3636.73</v>
      </c>
      <c r="P20" s="4">
        <f t="shared" si="4"/>
        <v>206.38</v>
      </c>
      <c r="Q20" s="3">
        <f t="shared" si="5"/>
        <v>6395.450000000001</v>
      </c>
    </row>
    <row r="21" spans="1:17" ht="12.75">
      <c r="A21" s="2" t="s">
        <v>0</v>
      </c>
      <c r="B21" s="3">
        <f aca="true" t="shared" si="6" ref="B21:I21">SUM(B9:B20)</f>
        <v>28945.399999999994</v>
      </c>
      <c r="C21" s="3">
        <f t="shared" si="6"/>
        <v>48071.91</v>
      </c>
      <c r="D21" s="3">
        <f t="shared" si="6"/>
        <v>1903.03</v>
      </c>
      <c r="E21" s="3">
        <f t="shared" si="6"/>
        <v>78920.34000000001</v>
      </c>
      <c r="F21" s="3">
        <f t="shared" si="6"/>
        <v>29291.139999999996</v>
      </c>
      <c r="G21" s="3">
        <f t="shared" si="6"/>
        <v>42468.13999999999</v>
      </c>
      <c r="H21" s="3">
        <f t="shared" si="6"/>
        <v>614.5600000000001</v>
      </c>
      <c r="I21" s="3">
        <f t="shared" si="6"/>
        <v>72373.84000000001</v>
      </c>
      <c r="J21" s="3">
        <f>SUM(J9:J20)</f>
        <v>30628.08</v>
      </c>
      <c r="K21" s="3">
        <f>SUM(K9:K20)</f>
        <v>42240.909999999996</v>
      </c>
      <c r="L21" s="3">
        <f>SUM(L9:L20)</f>
        <v>713.2799999999999</v>
      </c>
      <c r="M21" s="3">
        <f>SUM(M9:M20)</f>
        <v>73582.27000000002</v>
      </c>
      <c r="N21" s="4">
        <f>SUM(N9:N20)</f>
        <v>30628.08</v>
      </c>
      <c r="O21" s="4">
        <f t="shared" si="3"/>
        <v>44260.32</v>
      </c>
      <c r="P21" s="4">
        <f t="shared" si="4"/>
        <v>1076.96</v>
      </c>
      <c r="Q21" s="3">
        <f t="shared" si="5"/>
        <v>75965.36</v>
      </c>
    </row>
    <row r="24" ht="12.75">
      <c r="A24" t="s">
        <v>33</v>
      </c>
    </row>
    <row r="26" spans="1:4" ht="12.75">
      <c r="A26" s="5"/>
      <c r="B26" s="5"/>
      <c r="C26" s="5"/>
      <c r="D26" s="5"/>
    </row>
  </sheetData>
  <sheetProtection/>
  <mergeCells count="5">
    <mergeCell ref="F7:I7"/>
    <mergeCell ref="J7:M7"/>
    <mergeCell ref="A7:A8"/>
    <mergeCell ref="B7:E7"/>
    <mergeCell ref="N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G20" sqref="G20"/>
    </sheetView>
  </sheetViews>
  <sheetFormatPr defaultColWidth="9.00390625" defaultRowHeight="12.75"/>
  <sheetData>
    <row r="2" spans="1:3" ht="18">
      <c r="A2" s="20" t="s">
        <v>35</v>
      </c>
      <c r="B2" s="20"/>
      <c r="C2" s="20"/>
    </row>
    <row r="3" spans="1:9" ht="12.75">
      <c r="A3" s="21" t="s">
        <v>36</v>
      </c>
      <c r="B3" s="22"/>
      <c r="C3" s="22"/>
      <c r="D3" s="22"/>
      <c r="E3" s="22"/>
      <c r="F3" s="23"/>
      <c r="G3" s="30">
        <v>2500</v>
      </c>
      <c r="H3" s="30">
        <v>12</v>
      </c>
      <c r="I3" s="23">
        <v>30000</v>
      </c>
    </row>
    <row r="4" spans="1:9" ht="12.75">
      <c r="A4" s="24" t="s">
        <v>37</v>
      </c>
      <c r="B4" s="25"/>
      <c r="C4" s="25"/>
      <c r="D4" s="25"/>
      <c r="E4" s="25"/>
      <c r="F4" s="26"/>
      <c r="G4" s="31"/>
      <c r="H4" s="31"/>
      <c r="I4" s="26">
        <v>5000</v>
      </c>
    </row>
    <row r="5" spans="1:9" ht="12.75">
      <c r="A5" s="24" t="s">
        <v>41</v>
      </c>
      <c r="B5" s="25"/>
      <c r="C5" s="25"/>
      <c r="D5" s="25"/>
      <c r="E5" s="25"/>
      <c r="F5" s="26"/>
      <c r="G5" s="31">
        <v>16042</v>
      </c>
      <c r="H5" s="31">
        <v>8</v>
      </c>
      <c r="I5" s="26">
        <v>128336</v>
      </c>
    </row>
    <row r="6" spans="1:9" ht="12.75">
      <c r="A6" s="24" t="s">
        <v>39</v>
      </c>
      <c r="B6" s="25"/>
      <c r="C6" s="25"/>
      <c r="D6" s="25"/>
      <c r="E6" s="25"/>
      <c r="F6" s="26"/>
      <c r="G6" s="31">
        <v>1050</v>
      </c>
      <c r="H6" s="31">
        <v>12</v>
      </c>
      <c r="I6" s="26">
        <v>12600</v>
      </c>
    </row>
    <row r="7" spans="1:9" ht="12.75">
      <c r="A7" s="24"/>
      <c r="B7" s="25"/>
      <c r="C7" s="25"/>
      <c r="D7" s="25"/>
      <c r="E7" s="25"/>
      <c r="F7" s="26"/>
      <c r="G7" s="31"/>
      <c r="H7" s="31"/>
      <c r="I7" s="26"/>
    </row>
    <row r="8" spans="1:9" ht="12.75">
      <c r="A8" s="24"/>
      <c r="B8" s="25"/>
      <c r="C8" s="25"/>
      <c r="D8" s="25"/>
      <c r="E8" s="25"/>
      <c r="F8" s="26"/>
      <c r="G8" s="31"/>
      <c r="H8" s="31"/>
      <c r="I8" s="26"/>
    </row>
    <row r="9" spans="1:9" ht="12.75">
      <c r="A9" s="33" t="s">
        <v>40</v>
      </c>
      <c r="B9" s="34"/>
      <c r="C9" s="34"/>
      <c r="D9" s="34"/>
      <c r="E9" s="34"/>
      <c r="F9" s="35"/>
      <c r="G9" s="36"/>
      <c r="H9" s="36"/>
      <c r="I9" s="35">
        <f>SUM(I3:I8)</f>
        <v>175936</v>
      </c>
    </row>
    <row r="10" spans="1:9" ht="12.75">
      <c r="A10" s="27"/>
      <c r="B10" s="28"/>
      <c r="C10" s="28"/>
      <c r="D10" s="28"/>
      <c r="E10" s="28"/>
      <c r="F10" s="29"/>
      <c r="G10" s="32"/>
      <c r="H10" s="32"/>
      <c r="I10" s="29"/>
    </row>
    <row r="13" spans="1:7" ht="18">
      <c r="A13" s="20" t="s">
        <v>42</v>
      </c>
      <c r="B13" s="20"/>
      <c r="C13" s="20"/>
      <c r="D13" s="20"/>
      <c r="E13" s="20"/>
      <c r="F13" s="19"/>
      <c r="G13" s="19"/>
    </row>
    <row r="14" spans="1:9" ht="12.75">
      <c r="A14" s="37" t="s">
        <v>38</v>
      </c>
      <c r="B14" s="38" t="s">
        <v>43</v>
      </c>
      <c r="C14" s="38"/>
      <c r="D14" s="38"/>
      <c r="E14" s="38"/>
      <c r="F14" s="39"/>
      <c r="G14" s="1">
        <v>1498.22</v>
      </c>
      <c r="H14" s="1">
        <v>12</v>
      </c>
      <c r="I14" s="39">
        <v>17978.75</v>
      </c>
    </row>
    <row r="15" spans="1:9" ht="12.75">
      <c r="A15" s="21"/>
      <c r="B15" s="22"/>
      <c r="C15" s="22"/>
      <c r="D15" s="22"/>
      <c r="E15" s="22"/>
      <c r="F15" s="22"/>
      <c r="G15" s="30"/>
      <c r="H15" s="30"/>
      <c r="I15" s="23"/>
    </row>
    <row r="16" spans="1:9" ht="12.75">
      <c r="A16" s="27" t="s">
        <v>0</v>
      </c>
      <c r="B16" s="28"/>
      <c r="C16" s="28"/>
      <c r="D16" s="28"/>
      <c r="E16" s="28"/>
      <c r="F16" s="28"/>
      <c r="G16" s="32"/>
      <c r="H16" s="32"/>
      <c r="I16" s="29">
        <f>I14</f>
        <v>17978.75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Kudirmekova</dc:creator>
  <cp:keywords/>
  <dc:description/>
  <cp:lastModifiedBy>User</cp:lastModifiedBy>
  <cp:lastPrinted>2017-12-13T07:58:42Z</cp:lastPrinted>
  <dcterms:created xsi:type="dcterms:W3CDTF">2006-05-15T02:16:15Z</dcterms:created>
  <dcterms:modified xsi:type="dcterms:W3CDTF">2017-12-13T08:56:49Z</dcterms:modified>
  <cp:category/>
  <cp:version/>
  <cp:contentType/>
  <cp:contentStatus/>
</cp:coreProperties>
</file>