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 2021\ВНЕСЕНИЕ ИЗМЕН В БЮДЖЕТ 2021Г\внесение измен в бюджет 22 мая 2021\внесение изменений 08-2 от 08.12.2021\"/>
    </mc:Choice>
  </mc:AlternateContent>
  <xr:revisionPtr revIDLastSave="0" documentId="13_ncr:1_{87D7D832-3D58-40B8-A691-7A1B09F4DE6D}" xr6:coauthVersionLast="37" xr6:coauthVersionMax="37" xr10:uidLastSave="{00000000-0000-0000-0000-000000000000}"/>
  <bookViews>
    <workbookView xWindow="0" yWindow="0" windowWidth="19200" windowHeight="7050" activeTab="5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6" r:id="rId5"/>
    <sheet name="6" sheetId="8" r:id="rId6"/>
    <sheet name="7" sheetId="10" r:id="rId7"/>
  </sheets>
  <definedNames>
    <definedName name="_Toc105952697" localSheetId="4">#REF!</definedName>
    <definedName name="_Toc105952698" localSheetId="4">#REF!</definedName>
    <definedName name="_xlnm.Print_Area" localSheetId="5">'6'!$A$2:$J$110</definedName>
    <definedName name="п">#REF!</definedName>
  </definedNames>
  <calcPr calcId="179021"/>
  <extLst>
    <ext uri="GoogleSheetsCustomDataVersion1">
      <go:sheetsCustomData xmlns:go="http://customooxmlschemas.google.com/" r:id="rId18" roundtripDataSignature="AMtx7mihPDhV3KSBEQX6Ub1SEi8qMqMEMg=="/>
    </ext>
  </extLst>
</workbook>
</file>

<file path=xl/calcChain.xml><?xml version="1.0" encoding="utf-8"?>
<calcChain xmlns="http://schemas.openxmlformats.org/spreadsheetml/2006/main">
  <c r="H94" i="8" l="1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C9" i="10" l="1"/>
  <c r="C12" i="10"/>
  <c r="C39" i="6"/>
  <c r="C35" i="6"/>
  <c r="C27" i="6"/>
  <c r="C24" i="6"/>
  <c r="C23" i="6"/>
  <c r="C18" i="6"/>
  <c r="C8" i="6"/>
  <c r="I10" i="8"/>
  <c r="I59" i="8"/>
  <c r="I110" i="8"/>
  <c r="I55" i="8"/>
  <c r="I56" i="8"/>
  <c r="I57" i="8"/>
  <c r="I76" i="8"/>
  <c r="I78" i="8"/>
  <c r="I79" i="8"/>
  <c r="I80" i="8"/>
  <c r="I77" i="8"/>
  <c r="I95" i="8"/>
  <c r="I96" i="8"/>
  <c r="I97" i="8"/>
  <c r="I98" i="8"/>
  <c r="I99" i="8"/>
  <c r="I40" i="8"/>
  <c r="I41" i="8"/>
  <c r="I39" i="8"/>
  <c r="I47" i="8"/>
  <c r="I48" i="8"/>
  <c r="I65" i="8"/>
  <c r="I83" i="8" l="1"/>
  <c r="I69" i="8"/>
  <c r="I68" i="8" s="1"/>
  <c r="I67" i="8" s="1"/>
  <c r="I66" i="8" s="1"/>
  <c r="J121" i="8"/>
  <c r="C16" i="6" l="1"/>
  <c r="F115" i="8"/>
  <c r="C61" i="6"/>
  <c r="C59" i="6"/>
  <c r="C51" i="6"/>
  <c r="C50" i="6"/>
  <c r="C40" i="6"/>
  <c r="C37" i="6"/>
  <c r="C29" i="6"/>
  <c r="I85" i="8"/>
  <c r="I17" i="8"/>
  <c r="I51" i="8"/>
  <c r="I50" i="8" s="1"/>
  <c r="I12" i="8"/>
  <c r="I11" i="8" s="1"/>
  <c r="C9" i="6" s="1"/>
  <c r="I21" i="8"/>
  <c r="I18" i="8" s="1"/>
  <c r="I82" i="8"/>
  <c r="H108" i="8"/>
  <c r="H106" i="8"/>
  <c r="H105" i="8"/>
  <c r="H104" i="8"/>
  <c r="H103" i="8"/>
  <c r="H101" i="8"/>
  <c r="H100" i="8"/>
  <c r="D27" i="4"/>
  <c r="C20" i="6" l="1"/>
  <c r="I84" i="8"/>
  <c r="I16" i="8"/>
  <c r="J73" i="8"/>
  <c r="J86" i="8"/>
  <c r="D19" i="1"/>
  <c r="C19" i="1"/>
  <c r="D17" i="1"/>
  <c r="D16" i="1" s="1"/>
  <c r="C17" i="1"/>
  <c r="C16" i="1" s="1"/>
  <c r="D14" i="1"/>
  <c r="C14" i="1"/>
  <c r="D12" i="1"/>
  <c r="C12" i="1"/>
  <c r="D11" i="1"/>
  <c r="C11" i="1"/>
  <c r="I15" i="8" l="1"/>
  <c r="F113" i="8" s="1"/>
  <c r="C11" i="6"/>
  <c r="J17" i="8"/>
  <c r="J102" i="8" l="1"/>
  <c r="H102" i="8" s="1"/>
  <c r="J99" i="8"/>
  <c r="H99" i="8" s="1"/>
  <c r="D20" i="4" l="1"/>
  <c r="J84" i="8" l="1"/>
  <c r="J107" i="8" l="1"/>
  <c r="J93" i="8"/>
  <c r="J85" i="8"/>
  <c r="J83" i="8"/>
  <c r="J82" i="8" s="1"/>
  <c r="J80" i="8"/>
  <c r="J79" i="8" s="1"/>
  <c r="J69" i="8"/>
  <c r="J68" i="8" s="1"/>
  <c r="J67" i="8" s="1"/>
  <c r="J66" i="8" s="1"/>
  <c r="J63" i="8"/>
  <c r="J62" i="8"/>
  <c r="J60" i="8" s="1"/>
  <c r="J57" i="8"/>
  <c r="J56" i="8" s="1"/>
  <c r="J51" i="8" s="1"/>
  <c r="J41" i="8"/>
  <c r="J37" i="8"/>
  <c r="J21" i="8"/>
  <c r="J18" i="8" s="1"/>
  <c r="J16" i="8" s="1"/>
  <c r="J12" i="8"/>
  <c r="J11" i="8" s="1"/>
  <c r="D34" i="4"/>
  <c r="D28" i="4"/>
  <c r="D16" i="4"/>
  <c r="D14" i="4" s="1"/>
  <c r="D11" i="4"/>
  <c r="D8" i="4"/>
  <c r="K20" i="1"/>
  <c r="J20" i="1"/>
  <c r="I20" i="1"/>
  <c r="H20" i="1"/>
  <c r="G20" i="1"/>
  <c r="F20" i="1"/>
  <c r="E19" i="1"/>
  <c r="K18" i="1"/>
  <c r="J18" i="1"/>
  <c r="J17" i="1" s="1"/>
  <c r="I18" i="1"/>
  <c r="H18" i="1"/>
  <c r="H17" i="1" s="1"/>
  <c r="G18" i="1"/>
  <c r="G17" i="1" s="1"/>
  <c r="F18" i="1"/>
  <c r="K17" i="1"/>
  <c r="E17" i="1"/>
  <c r="E16" i="1" s="1"/>
  <c r="K15" i="1"/>
  <c r="J15" i="1"/>
  <c r="I15" i="1"/>
  <c r="H15" i="1"/>
  <c r="G15" i="1"/>
  <c r="F15" i="1"/>
  <c r="K14" i="1"/>
  <c r="K13" i="1" s="1"/>
  <c r="K12" i="1" s="1"/>
  <c r="K6" i="1" s="1"/>
  <c r="J14" i="1"/>
  <c r="J13" i="1" s="1"/>
  <c r="J12" i="1" s="1"/>
  <c r="J6" i="1" s="1"/>
  <c r="I14" i="1"/>
  <c r="I13" i="1" s="1"/>
  <c r="I12" i="1" s="1"/>
  <c r="H14" i="1"/>
  <c r="G14" i="1"/>
  <c r="G13" i="1" s="1"/>
  <c r="G12" i="1" s="1"/>
  <c r="F14" i="1"/>
  <c r="F13" i="1" s="1"/>
  <c r="F12" i="1" s="1"/>
  <c r="E14" i="1"/>
  <c r="H13" i="1"/>
  <c r="H12" i="1" s="1"/>
  <c r="E12" i="1"/>
  <c r="K8" i="1"/>
  <c r="J8" i="1"/>
  <c r="I8" i="1"/>
  <c r="H8" i="1"/>
  <c r="G8" i="1"/>
  <c r="F8" i="1"/>
  <c r="J98" i="8" l="1"/>
  <c r="H107" i="8"/>
  <c r="J92" i="8"/>
  <c r="D26" i="4"/>
  <c r="J65" i="8"/>
  <c r="J15" i="8"/>
  <c r="J39" i="8"/>
  <c r="J50" i="8"/>
  <c r="J36" i="8"/>
  <c r="I17" i="1"/>
  <c r="F17" i="1"/>
  <c r="F6" i="1" s="1"/>
  <c r="J61" i="8"/>
  <c r="E11" i="1"/>
  <c r="D7" i="4"/>
  <c r="D6" i="4" s="1"/>
  <c r="J78" i="8"/>
  <c r="J77" i="8"/>
  <c r="G6" i="1"/>
  <c r="H6" i="1"/>
  <c r="I6" i="1"/>
  <c r="D39" i="4" l="1"/>
  <c r="J91" i="8"/>
  <c r="J97" i="8"/>
  <c r="H98" i="8"/>
  <c r="J59" i="8"/>
  <c r="J10" i="8"/>
  <c r="C8" i="10"/>
  <c r="F116" i="8"/>
  <c r="J76" i="8"/>
  <c r="J96" i="8" l="1"/>
  <c r="H97" i="8"/>
  <c r="J90" i="8"/>
  <c r="J95" i="8" l="1"/>
  <c r="H96" i="8"/>
  <c r="H95" i="8" l="1"/>
  <c r="J110" i="8"/>
  <c r="C10" i="10" l="1"/>
  <c r="F114" i="8"/>
  <c r="F112" i="8" s="1"/>
  <c r="F117" i="8" s="1"/>
  <c r="C7" i="10" l="1"/>
  <c r="C13" i="10" s="1"/>
  <c r="C74" i="6"/>
</calcChain>
</file>

<file path=xl/sharedStrings.xml><?xml version="1.0" encoding="utf-8"?>
<sst xmlns="http://schemas.openxmlformats.org/spreadsheetml/2006/main" count="809" uniqueCount="471">
  <si>
    <t>(тыс. рублей)</t>
  </si>
  <si>
    <t>Перечень главных администраторов источников финансирования дефицита бюджета муниципального образования Усть-Канское сельское поселение</t>
  </si>
  <si>
    <t>Код бюджетной классификации</t>
  </si>
  <si>
    <t>Дефицит бюджета</t>
  </si>
  <si>
    <t>Код главы</t>
  </si>
  <si>
    <t>Код  главы администратора</t>
  </si>
  <si>
    <t>Код доходов</t>
  </si>
  <si>
    <t>Наименование  доходов</t>
  </si>
  <si>
    <t>Источники внутреннего финансирования  дефицитов бюджетов</t>
  </si>
  <si>
    <t>000 01 00 00 00 00 0000 000</t>
  </si>
  <si>
    <t>Код группы, подгруппы, статьи и вида источников</t>
  </si>
  <si>
    <t>Усть-Канская сельская администрация</t>
  </si>
  <si>
    <t>Наименование</t>
  </si>
  <si>
    <t>в том числе:</t>
  </si>
  <si>
    <t>1 11 01050 10 0000 120</t>
  </si>
  <si>
    <t>Доходы в виде прибыли, приходящихся на доли в уставных (складочных) капиталах хозяйственных товариществ и обществ, или дивидендов по акциям, принадлежащим поселениям</t>
  </si>
  <si>
    <t>01 02 00 00 10 0000 710</t>
  </si>
  <si>
    <t>Изменение остатков средств на счетах по учету средств бюджетов</t>
  </si>
  <si>
    <t>801 01 05 00 00 00 0000 000</t>
  </si>
  <si>
    <t>01 02 00 00 10 0000 810</t>
  </si>
  <si>
    <t>Увеличение прочих остатков денежных средств бюджетов сельских поселений</t>
  </si>
  <si>
    <t>01 03 01 00 10 0000 710</t>
  </si>
  <si>
    <t>801 01 05 02 01 10 0000 510</t>
  </si>
  <si>
    <t>01 03 01 00 10 0000 810</t>
  </si>
  <si>
    <t>01 05 02 01 10 0000 510</t>
  </si>
  <si>
    <t>01 05 02 01 10 0000 610</t>
  </si>
  <si>
    <t>Уменьшение прочих остатков денежных средств бюджетов сельских поселений</t>
  </si>
  <si>
    <t>1 11 03050 10 0000 120</t>
  </si>
  <si>
    <t>801 01 05 02 01 10 0000 610</t>
  </si>
  <si>
    <t>Проценты, полученные от предоставления бюджетных кредитов внутри страны за счет средств бюджетов поселений</t>
  </si>
  <si>
    <t>Кредиты кредитных организаций в валюте Российской Федерации</t>
  </si>
  <si>
    <t>801 01 02 00 00 00 0000 000</t>
  </si>
  <si>
    <t xml:space="preserve"> 1 11 05025 10 0000 120</t>
  </si>
  <si>
    <t>Доходы, получаемые  в  виде  арендной  платы,   а также средства  от  продажи  права  на заключение договоров  аренды   за   земли,   находящиеся   в  собственности     поселений     (за   исключением земельных   участков   муниципальных   бюджетных учреждений)</t>
  </si>
  <si>
    <t>1 11 05035 10 0000 120</t>
  </si>
  <si>
    <t xml:space="preserve">Доходы от сдачи в аренду имущества,  находящегося в  оперативном  управлении   органов   управления поселений  и   созданных   ими   учреждений   (за исключением  имущества  муниципальных  бюджетных учреждений)
</t>
  </si>
  <si>
    <t>Получение кредитов от кредитных организаций в валюте Российской Федерации</t>
  </si>
  <si>
    <t>801 01 02 00 00 00 0000 700</t>
  </si>
  <si>
    <t>1 11 07015 10 0000 120</t>
  </si>
  <si>
    <t>Доходы от перечисления части прибыли, остающейся после  уплаты налогов и иных обязательных платежей муниципальных унитарных предприятий, созданных поселениями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</si>
  <si>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</si>
  <si>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 учреждений,  а также имущества   муниципальных унитарных предприятий, в том числе казенных)</t>
  </si>
  <si>
    <t>Получение кредитов от кредитных организаций бюджетами муниципальных районов в валюте Российской Федерации</t>
  </si>
  <si>
    <t>1 13 01995 10 0000 130</t>
  </si>
  <si>
    <t>Прочие доходы  от оказания платных услуг получателями средств бюджетов поселений и компенсации затрат  бюджетов поселений</t>
  </si>
  <si>
    <t>Погашение кредитов, предоставленных кредитными организациями в валюте Российской Федерации</t>
  </si>
  <si>
    <t>801 01 02 00 00 00 0000 800</t>
  </si>
  <si>
    <t>1 14 01050 10 0000 410</t>
  </si>
  <si>
    <t xml:space="preserve">Доходы от продажи квартир, находящихся в собственности поселений </t>
  </si>
  <si>
    <t>1 14 02052 10 0000 410</t>
  </si>
  <si>
    <t>Погашение бюджетами муниципальных районов кредитов от кредитных организаций в валюте Российской Федерации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</si>
  <si>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учреждений), в части реализации основных средств по указанному имуществу</t>
  </si>
  <si>
    <t>1 14 02052 10 0000 440</t>
  </si>
  <si>
    <t>Бюджетные кредиты от других бюджетов бюджетной системы Российской Федерации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</si>
  <si>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 учреждений), в части реализации материальных запасов по указанному имуществу</t>
  </si>
  <si>
    <t>801 01 03 00 00 00 0000 000</t>
  </si>
  <si>
    <t>1 14 02053 10 0000 410</t>
  </si>
  <si>
    <t>Доходы от реализации иного имущества, находящегося в собственности  поселений (за исключением имущества муниципальных бюджетных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</si>
  <si>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Получение бюджетных кредитов от других бюджетов бюджетной системы Российской Федерации в валюте Российской Федерации</t>
  </si>
  <si>
    <t>801 01 03 01 00 00 0000 700</t>
  </si>
  <si>
    <t>1 14 02053 10 0000 440</t>
  </si>
  <si>
    <t>Доходы от реализации иного имущества, находящегося в собственности  поселений (за исключением имущества муниципальных бюджетных 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</si>
  <si>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Получение кредитов от других бюджетов бюджетной системы Российской Федерации бюджетами муниципальных районов в валюте Российской Федерации </t>
  </si>
  <si>
    <t>1 14 03050 10 0000 410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</si>
  <si>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</si>
  <si>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</si>
  <si>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801 01 03 01 00 00 0000 800</t>
  </si>
  <si>
    <t>Код главы администратора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</si>
  <si>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</si>
  <si>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средств по указанному имуществу)</t>
  </si>
  <si>
    <t>Код бюджетной классификации Российской Федерации</t>
  </si>
  <si>
    <t>Наименование доходов</t>
  </si>
  <si>
    <t>Погашение бюджетами муниципальных районов  кредитов от других бюджетов бюджетной системы Российской Федерации в валюте Российской Федерации</t>
  </si>
  <si>
    <t>Сумма с учетом изменений</t>
  </si>
  <si>
    <t>1 14 04050 10 0000 420</t>
  </si>
  <si>
    <t xml:space="preserve">Доходы  от продажи нематериальных активов, находящихся в собственности поселений </t>
  </si>
  <si>
    <t>1 15 02050 10 0000 140</t>
  </si>
  <si>
    <t>Платежи, взимаемые органами управления (организациями) поселений за выполнение определенных функций</t>
  </si>
  <si>
    <t>1 17 01050 10 0000 180</t>
  </si>
  <si>
    <t xml:space="preserve">Невыясненные поступления, зачисляемые в бюджеты поселений </t>
  </si>
  <si>
    <t>1 17 05050 10 0000 180</t>
  </si>
  <si>
    <t>Прочие неналоговые доходы бюджетов поселений</t>
  </si>
  <si>
    <t>1 00 00000 00 0000 000</t>
  </si>
  <si>
    <t>НАЛОГОВЫЕ И НЕНАЛОГОВЫЕ ДОХОДЫ</t>
  </si>
  <si>
    <t>НАЛОГОВЫЕ ДОХОДЫ</t>
  </si>
  <si>
    <t>2 02 25555 00 0000 150</t>
  </si>
  <si>
    <t>2 02 25555 10 0000 150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</si>
  <si>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</si>
  <si>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</si>
  <si>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</si>
  <si>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</si>
  <si>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2 02 01003 10 0000 150</t>
  </si>
  <si>
    <t>Дотации бюджетам поселений на поддержку мер по обеспечению сбалансированности бюджетов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</si>
  <si>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</si>
  <si>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</si>
  <si>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</si>
  <si>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</si>
  <si>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 xml:space="preserve">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</si>
  <si>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</si>
  <si>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1 05 02000 10 0000 000</t>
  </si>
  <si>
    <t>2 02 49999 10 0000 150</t>
  </si>
  <si>
    <t>Единый налог на вмененный доход для отдельных видов деятельности</t>
  </si>
  <si>
    <t>Прочие межбюджетные трансферты, передаваемые бюджетам сельских поселений</t>
  </si>
  <si>
    <t>1 05 03000 01 0000 110</t>
  </si>
  <si>
    <t>Единый сельскохозяйственный налог</t>
  </si>
  <si>
    <t xml:space="preserve"> 2 07 05030 10 0000 180</t>
  </si>
  <si>
    <t>Прочие безвозмездные поступления в бюджеты поселений</t>
  </si>
  <si>
    <t>1 06 00000 00 0000 000</t>
  </si>
  <si>
    <t>Налоги на имущество</t>
  </si>
  <si>
    <t>Доходы бюджета МО Усть-Канское сельское поселение администрирование которых осуществляется федеральными государственными органами и созданными ими федеральными казенными учреждениями</t>
  </si>
  <si>
    <t>000</t>
  </si>
  <si>
    <t>1 06 01000 00 0000 110</t>
  </si>
  <si>
    <r>
      <t>Налог на имущество физических лиц</t>
    </r>
    <r>
      <rPr>
        <i/>
        <sz val="14"/>
        <rFont val="Times New Roman"/>
      </rPr>
      <t xml:space="preserve"> </t>
    </r>
    <r>
      <rPr>
        <i/>
        <sz val="14"/>
        <color rgb="FFFF0000"/>
        <rFont val="Times New Roman"/>
      </rPr>
      <t xml:space="preserve"> </t>
    </r>
  </si>
  <si>
    <t>Налоговые и неналоговые доходы</t>
  </si>
  <si>
    <t>1 06 06000 00 0000 110</t>
  </si>
  <si>
    <r>
      <t xml:space="preserve">Земельный налог </t>
    </r>
    <r>
      <rPr>
        <i/>
        <sz val="14"/>
        <color rgb="FFFF0000"/>
        <rFont val="Times New Roman"/>
      </rPr>
      <t xml:space="preserve"> </t>
    </r>
  </si>
  <si>
    <t>1 06 06033 10 0000 110</t>
  </si>
  <si>
    <t>Земельный налог с юридических лиц,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</si>
  <si>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</si>
  <si>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</si>
  <si>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</si>
  <si>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</si>
  <si>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</si>
  <si>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</si>
  <si>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</si>
  <si>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</si>
  <si>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</si>
  <si>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</si>
  <si>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</si>
  <si>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</si>
  <si>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</si>
  <si>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 xml:space="preserve">1 13 02995 10 0000 130  </t>
  </si>
  <si>
    <t xml:space="preserve">Прочие неналоговые доходы  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</si>
  <si>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</si>
  <si>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</si>
  <si>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</si>
  <si>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</si>
  <si>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2 02 02000 00 0000 151</t>
  </si>
  <si>
    <t>Субсидии бюджетам бюджетной системы Российской Федерации</t>
  </si>
  <si>
    <t xml:space="preserve"> 2 02 04000 00 0000 151</t>
  </si>
  <si>
    <t>Иные межбюджетные трансферты</t>
  </si>
  <si>
    <t xml:space="preserve">2 07 00000 00 0000 180  </t>
  </si>
  <si>
    <t xml:space="preserve">Прочие безвозмездные поступления  </t>
  </si>
  <si>
    <t>2 02 40014 10 0000 150</t>
  </si>
  <si>
    <t>Всего доходов</t>
  </si>
  <si>
    <t>Наименование показателя</t>
  </si>
  <si>
    <t>Раздел, подраздел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</si>
  <si>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</si>
  <si>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</si>
  <si>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</si>
  <si>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</si>
  <si>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</si>
  <si>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</si>
  <si>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</si>
  <si>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</si>
  <si>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</si>
  <si>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</si>
  <si>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</si>
  <si>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</si>
  <si>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</si>
  <si>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</si>
  <si>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</si>
  <si>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</si>
  <si>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</si>
  <si>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</si>
  <si>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</si>
  <si>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</si>
  <si>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</si>
  <si>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</si>
  <si>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</si>
  <si>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</si>
  <si>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</si>
  <si>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</si>
  <si>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</si>
  <si>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</si>
  <si>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</si>
  <si>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</si>
  <si>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</si>
  <si>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</si>
  <si>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</si>
  <si>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</si>
  <si>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</si>
  <si>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</si>
  <si>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</si>
  <si>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</si>
  <si>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</si>
  <si>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</si>
  <si>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</si>
  <si>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</si>
  <si>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</si>
  <si>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</si>
  <si>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</si>
  <si>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</si>
  <si>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</si>
  <si>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</si>
  <si>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</si>
  <si>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</si>
  <si>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</si>
  <si>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</si>
  <si>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</si>
  <si>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</si>
  <si>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</si>
  <si>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</si>
  <si>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</si>
  <si>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</si>
  <si>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</si>
  <si>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</si>
  <si>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</si>
  <si>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</si>
  <si>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</si>
  <si>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</si>
  <si>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</si>
  <si>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</si>
  <si>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</si>
  <si>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</si>
  <si>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</si>
  <si>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</si>
  <si>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</si>
  <si>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</si>
  <si>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</si>
  <si>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</si>
  <si>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</si>
  <si>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</si>
  <si>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</si>
  <si>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</si>
  <si>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Пенсии, пособия, выплачиваемые организациями сектора государственного управления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</si>
  <si>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</si>
  <si>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</si>
  <si>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</si>
  <si>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</si>
  <si>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</si>
  <si>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</si>
  <si>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</si>
  <si>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</si>
  <si>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</si>
  <si>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</si>
  <si>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</si>
  <si>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</si>
  <si>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</si>
  <si>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</si>
  <si>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</si>
  <si>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Спорт высших достижений</t>
  </si>
  <si>
    <t>1103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</si>
  <si>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</si>
  <si>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</si>
  <si>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</si>
  <si>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</si>
  <si>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</si>
  <si>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</si>
  <si>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</si>
  <si>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</si>
  <si>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</si>
  <si>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</si>
  <si>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</si>
  <si>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</si>
  <si>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</si>
  <si>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</si>
  <si>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</si>
  <si>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</si>
  <si>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</si>
  <si>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</si>
  <si>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Условно утверждаемые расходы</t>
  </si>
  <si>
    <t>ВСЕГО РАСХОДОВ</t>
  </si>
  <si>
    <t>тыс. руб.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</si>
  <si>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</si>
  <si>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</si>
  <si>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</si>
  <si>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</si>
  <si>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</si>
  <si>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</si>
  <si>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</si>
  <si>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4</t>
  </si>
  <si>
    <t>5</t>
  </si>
  <si>
    <t>6</t>
  </si>
  <si>
    <t>7</t>
  </si>
  <si>
    <t>Администрация Усть-Канского сельского поселения</t>
  </si>
  <si>
    <t>Общегосударственные вопросы</t>
  </si>
  <si>
    <t>01</t>
  </si>
  <si>
    <t>1.1</t>
  </si>
  <si>
    <t>Функционирование высшего должностного лица субъекта РФ и муниципального образования</t>
  </si>
  <si>
    <t>02</t>
  </si>
  <si>
    <t>99 0 00 08100</t>
  </si>
  <si>
    <t xml:space="preserve">Фонд оплаты труда государственных (муниципальных) органов </t>
  </si>
  <si>
    <t>121</t>
  </si>
  <si>
    <t>Взносы по обязательному социальному страхованию на  выплаты денежного содержания  и иные выплаты  работникам государственных  (муниципальных) органов</t>
  </si>
  <si>
    <t>129</t>
  </si>
  <si>
    <t>1.2</t>
  </si>
  <si>
    <t>Функционирование Правительства Российской Федерации, высших  исполнительной органов государственной власти субъектов Российской Федерации, местных администраций</t>
  </si>
  <si>
    <t xml:space="preserve">Обеспечивающая подпрограмма "Повышение эффективности муниципального  управления  администрации  МО «Усть-Канское СП» </t>
  </si>
  <si>
    <t>04</t>
  </si>
  <si>
    <t>Материально-техническое обеспечение администрации Усть-Канского сельского поселения</t>
  </si>
  <si>
    <t>Расходы на выплаты  по оплате труда работников администрации МО "Усть-Канское сельское поселение"</t>
  </si>
  <si>
    <t>01 0 Я0 10 110</t>
  </si>
  <si>
    <t>01 0 Я0 S8 500</t>
  </si>
  <si>
    <t>Закупка товаров,работ,услуг в сфере информационно-коммуникационных технологий</t>
  </si>
  <si>
    <t>01 0 Я0 10 190</t>
  </si>
  <si>
    <t>242</t>
  </si>
  <si>
    <t xml:space="preserve">Прочая закупка товаров, работ и услуг </t>
  </si>
  <si>
    <t>244</t>
  </si>
  <si>
    <t>Уплата налога на имущество организаций и земельного налога</t>
  </si>
  <si>
    <t>851</t>
  </si>
  <si>
    <t>Уплата налогов, сборов и иных платежей</t>
  </si>
  <si>
    <t>852</t>
  </si>
  <si>
    <t>853</t>
  </si>
  <si>
    <t>1.4</t>
  </si>
  <si>
    <t>Резервные средства</t>
  </si>
  <si>
    <t>11</t>
  </si>
  <si>
    <t>99 0 00 0Ш200</t>
  </si>
  <si>
    <t>Резервные фонды местной администрации</t>
  </si>
  <si>
    <t>870</t>
  </si>
  <si>
    <t>2.</t>
  </si>
  <si>
    <t>Повышение систем жизнеобеспечения "МБУ Кан Чарас"</t>
  </si>
  <si>
    <t>13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</si>
  <si>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</si>
  <si>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01 0 00 10199</t>
  </si>
  <si>
    <t>611</t>
  </si>
  <si>
    <t>01 0 00 S8500</t>
  </si>
  <si>
    <t>3.</t>
  </si>
  <si>
    <t>Национальная безопасность и правоохранительная деятельность</t>
  </si>
  <si>
    <t>03</t>
  </si>
  <si>
    <t>3.1</t>
  </si>
  <si>
    <t>Подпрограмма "Устойчивое развитие систем жизнеобеспечения"</t>
  </si>
  <si>
    <t>09</t>
  </si>
  <si>
    <t>01 0 00 00000</t>
  </si>
  <si>
    <t>01 1 01 00190</t>
  </si>
  <si>
    <t>4.</t>
  </si>
  <si>
    <t>Национальная экономика</t>
  </si>
  <si>
    <t>4.1</t>
  </si>
  <si>
    <t>06</t>
  </si>
  <si>
    <t>Основное мероприятие "Развитие и модернизация инженерной инфраструктуры для защиты населения от наводнений МО Усть-Канское сельского  поселения</t>
  </si>
  <si>
    <t>Развитие и модернизация инженерной инфраструктуры для защиты населения от наводнений МО Усть-Канское сельское  поселение</t>
  </si>
  <si>
    <t>01 1 02 00190</t>
  </si>
  <si>
    <t>4.2</t>
  </si>
  <si>
    <t>01 1 00 00000</t>
  </si>
  <si>
    <t xml:space="preserve">Развитие транспортной инфраструктуры МОУсть-Канского сельского поселения </t>
  </si>
  <si>
    <t>01 1 05 00Д00</t>
  </si>
  <si>
    <t>Иные закупки товаров, работ и услуг для обеспечения государственных (муниципальных) нужд</t>
  </si>
  <si>
    <t>Жилищно-коммунальное хозяйство</t>
  </si>
  <si>
    <t>05</t>
  </si>
  <si>
    <t>5.1</t>
  </si>
  <si>
    <t>Основное мероприятие"Развитие и модернизация инфраструктуры по хранению и переработке ТБО и ЖБО МО "Усть-Канское сельское поселение</t>
  </si>
  <si>
    <t>Развитие и модернизация инфраструктуры по хранению и переработке ТБО и ЖБО МО Усть-Канское сельское поселение</t>
  </si>
  <si>
    <t>Прочая закупка товаров, работ и услуг</t>
  </si>
  <si>
    <t>5.2</t>
  </si>
  <si>
    <t>Основное мероприятие "Повышение уровня благоустройства территории"</t>
  </si>
  <si>
    <t xml:space="preserve">Повышение уровня благоустройства территории </t>
  </si>
  <si>
    <t>01 1 04 00190</t>
  </si>
  <si>
    <t>Культура, кинематография</t>
  </si>
  <si>
    <t>08</t>
  </si>
  <si>
    <t>6.1</t>
  </si>
  <si>
    <t>Подпрограмма "Развитие социально-культурной сферы"</t>
  </si>
  <si>
    <t>01 2 00 00000</t>
  </si>
  <si>
    <t>01 2 00 01М01</t>
  </si>
  <si>
    <t>540</t>
  </si>
  <si>
    <t>Физическая культура и спорт</t>
  </si>
  <si>
    <t>7.1</t>
  </si>
  <si>
    <t xml:space="preserve">Основное мероприятие "Развитие физической культуры и спорта" </t>
  </si>
  <si>
    <t>01 2 02 01 110</t>
  </si>
  <si>
    <t>01 2 02 S8 500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</si>
  <si>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</si>
  <si>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</si>
  <si>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01 2 02 01 190</t>
  </si>
  <si>
    <t>Социальное обеспечение и иные выплаты населению</t>
  </si>
  <si>
    <t>300</t>
  </si>
  <si>
    <t xml:space="preserve"> Премии и гранты</t>
  </si>
  <si>
    <t>350</t>
  </si>
  <si>
    <t>8.</t>
  </si>
  <si>
    <t>Условно утвержденные расходы</t>
  </si>
  <si>
    <t>Межбюджетные трансферты передаваемые бюджету муниципального района  на финансовое обеспечение полномочий в рамках подпрограммы "Развитие социально-культурной сферы муниципальной программы Усть-Канского сельского поселения"</t>
  </si>
  <si>
    <t>Код</t>
  </si>
  <si>
    <t>Наименование программы</t>
  </si>
  <si>
    <t>1</t>
  </si>
  <si>
    <t>Муниципальная программа "Комплексное совершенствование социально-экономических процессов в Усть-Канском сельском поселении"</t>
  </si>
  <si>
    <t>Устойчивое развитие систем жизнеобеспечения</t>
  </si>
  <si>
    <t>1.3</t>
  </si>
  <si>
    <t>Развитие социально-культурной сферы</t>
  </si>
  <si>
    <t>Непрограммные расходы</t>
  </si>
  <si>
    <t>ВСЕГО:</t>
  </si>
  <si>
    <t>Сумма на 2021 год</t>
  </si>
  <si>
    <t>2 02 16001 10 0000 150</t>
  </si>
  <si>
    <t>Дотации бюджетам сельских поселений  на выравнивание бюджетной обеспеченности из бюджетов муниципальных районов</t>
  </si>
  <si>
    <t>Перечень главных администраторов доходов бюджета муниципального образования «Усть-Канское сельское поселение» на 2021-2023 годы</t>
  </si>
  <si>
    <t>Объем поступлений доходов в бюджет муниципального образования Усть-Канское сельское поселение в 2021 году</t>
  </si>
  <si>
    <t>2 02 16001 00 0000 150</t>
  </si>
  <si>
    <t>Дотации бюджетам поселений на выравнивание бюджетной обеспеченности из бюджета муниципальных районов</t>
  </si>
  <si>
    <t>Дотации на выравнивание бюджетной обеспеченности из бюджетов муниципальных районов, городских округов с внутригородским делением бюджетам субъектов Российской Федерации и муниципальных образований</t>
  </si>
  <si>
    <t>Распределение
бюджетных ассигнований по разделам, подразделам классификации расходов бюджета муниципального образования Усть-Канское сельское поселение на плановый период 2021г.</t>
  </si>
  <si>
    <t>Сумма 2021 год</t>
  </si>
  <si>
    <t>Ведомственная структура расходов бюджета муниципального образования Усть-Канское сельское поселение  на 2021 год</t>
  </si>
  <si>
    <t>Сумма на 2021г</t>
  </si>
  <si>
    <t>Субсидии бюджетам сельских поселений на реализацию программ формирования современной городской среды</t>
  </si>
  <si>
    <t>01 1 F2 55550</t>
  </si>
  <si>
    <t>Субсидии бюджетам на реализацию программ формирования современной городской среды</t>
  </si>
  <si>
    <t>Распределение бюджетных ассигнований на реализацию муниципальных программ  и непрограммных расходов на 2021 год</t>
  </si>
  <si>
    <t xml:space="preserve">Глава муниципального образования 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</si>
  <si>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</si>
  <si>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120</t>
  </si>
  <si>
    <t>Субсидии бюджетам сельских поселений на софинансирование расходных обязательств субъектов Российской Федерации,связанных с реализацией федеральной целевой программы "Увековечение памяти погибших при защите Отечеста на 2019-2024 годы"</t>
  </si>
  <si>
    <t>2 02 25299 10 0000 150</t>
  </si>
  <si>
    <t xml:space="preserve">Источники финансирования дефицита  бюджета МО "Усть-Канское сельское поселение" на 2021 -2023 годы </t>
  </si>
  <si>
    <t xml:space="preserve">801 01 02 00 00 10 0000 710 </t>
  </si>
  <si>
    <t>801 01 02 00 00 10 0000 810</t>
  </si>
  <si>
    <t>801 01 03 01 00 10 0000 710</t>
  </si>
  <si>
    <t>801 01 03 01 00 10 0000 810</t>
  </si>
  <si>
    <t>Основное мероприятие "Организация мероприятий по защите населения и территории МО Усть-Канское сельское поселение от чрезвычайных ситуаций природного и техногенного характера,пожарная безопасность"</t>
  </si>
  <si>
    <t>Организация мероприятий по защите населения и территории МО Усть-Канское сельское поселение от чрезвычайных ситуаций природного и техногенного характера,пожарная безопасность</t>
  </si>
  <si>
    <t>10</t>
  </si>
  <si>
    <t xml:space="preserve">Обеспечивающая подпрограмма "Повышение эффективности муниципального  управления  администрации  МО «Усть-Канское сельское поселение» </t>
  </si>
  <si>
    <t>Основное мероприятие "Развитие транспортной инфраструктуры МО Усть-Канского сельского поселения"</t>
  </si>
  <si>
    <t>Мероприятий по защите населения и территории от чрезвычайных ситуаций природного и техногенного характера,пожарная безопасность</t>
  </si>
  <si>
    <t>Субсидии бюджетам сельских поселений из местных бюджетов</t>
  </si>
  <si>
    <t>0</t>
  </si>
  <si>
    <t>2 02 29900 10 0000 150</t>
  </si>
  <si>
    <t>2021г</t>
  </si>
  <si>
    <t>2022г</t>
  </si>
  <si>
    <t>2023г</t>
  </si>
  <si>
    <t>Погашение бюджетами сельских поселений кредитов от кредитных организаций в валюте Российской Федерации</t>
  </si>
  <si>
    <t>2</t>
  </si>
  <si>
    <t>Муниципальная программа "Развитие малого и среднего предпринимательства на территории Усть-Канского сельского поселения"</t>
  </si>
  <si>
    <t>12</t>
  </si>
  <si>
    <t xml:space="preserve">Другие вопросы в области национальной экономики </t>
  </si>
  <si>
    <t>02 1 02 00190</t>
  </si>
  <si>
    <t xml:space="preserve">Программа Развитие малого и среднего предпринимательства на территории Усть-Канского сельского поселения </t>
  </si>
  <si>
    <t>Получение кредитов от кредитных организаций бюджетами поселений в валюте Российской Федерации</t>
  </si>
  <si>
    <t>Получение бюджетных 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</si>
  <si>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 кредитов от других бюджетов бюджетной системы Российской Федерации в валюте Российской Федерации</t>
  </si>
  <si>
    <t>Приложение 1
к решению «О внесению изменений в бюджет 
муниципального образования Усть-Канское сельское поселение
на 2021 год и плановый период 2022-2023гг.»</t>
  </si>
  <si>
    <t>Приложение 2
к решению «О внесении изменений в бюджет 
муниципального образования Усть-Канское сельское поселение 
на 2021 год и плановый период 2022-2023гг.»</t>
  </si>
  <si>
    <t>Приложение 3
к решению «О внесении изменений в бюджет 
муниципального образованияУсть-Канское сельское поселение
на 2021 год и плановый период 2022-2023гг.»</t>
  </si>
  <si>
    <t>Приложение 4
к решению «О внесении изменений в бюджете 
муниципального образованияУсть-Канское сельское поселение
на 2021 год и плановый период 2022-2023гг.»</t>
  </si>
  <si>
    <t>2 02 29999 10 0000 150</t>
  </si>
  <si>
    <t xml:space="preserve">Прочие субсидии бюджетам сельских поселений </t>
  </si>
  <si>
    <t>11712,655</t>
  </si>
  <si>
    <t>2060,21581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</si>
  <si>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</si>
  <si>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</si>
  <si>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</si>
  <si>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</si>
  <si>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Закупка энергетических ресурсов</t>
  </si>
  <si>
    <t>247</t>
  </si>
  <si>
    <t>01104S9500</t>
  </si>
  <si>
    <t>Гражданская оборона</t>
  </si>
  <si>
    <t>Основное мероприятие "противодействие экстремизму и профилактика терроризма на территории МО"Усть-Канское сельское поселение"</t>
  </si>
  <si>
    <t>Защита населения и территории МО Усть-Канское сельское поселение от чрезвычайных ситуаций природного и техногенного характера,пожарная безопасность</t>
  </si>
  <si>
    <t>0309</t>
  </si>
  <si>
    <t>изменения (+_)</t>
  </si>
  <si>
    <t>Сумма на 2021г с учетом измен.</t>
  </si>
  <si>
    <t>Приложение 5
к решению «О внесении изменений в бюджете 
муниципального образованияУсть-Канское сельское поселение
на 2021 год и плановый период 2022-2023гг.»</t>
  </si>
  <si>
    <t>Приложение 7
к решению «О внесении изменений в  бюджет 
муниципального образованияУсть-Канское сельское поселение
на 2021 год и плановый период 2022-2023гг.»</t>
  </si>
  <si>
    <t>Приложение 6
к решению «О  бюджете 
муниципального образованияУсть-Канское сельское поселение
на 2021 год и плановый период 2022-2023гг.»</t>
  </si>
  <si>
    <t>Приложение 8
к решению «О  бюджетt 
муниципального образованияУсть-Канское сельское поселение
на 2021 год и плановый период 2022-2023гг.»</t>
  </si>
  <si>
    <t>Приложение 6
к решению «О внесении изменений в  бюджет
муниципального образованияУсть-Канское сельское поселение
на 2021 год и плановый период 2022-2023гг.»</t>
  </si>
  <si>
    <t>Приложение 12
к решению «О  бюджете 
муниципального образованияУсть-Канское сельское поселение
на 2021 год и плановый период 2022-2023гг.»</t>
  </si>
  <si>
    <t>01 1 05 S22Д0</t>
  </si>
  <si>
    <t>99000Ш200</t>
  </si>
  <si>
    <t>9900001К00</t>
  </si>
  <si>
    <t xml:space="preserve">Осуществление функции финансовогонадзора (контроля)в соответствии с бюджетным законодательством РФ  непрограммные межбюджетные трансферты </t>
  </si>
  <si>
    <t>иные межбюджетные рансферты</t>
  </si>
  <si>
    <t>07</t>
  </si>
  <si>
    <t>9900002190</t>
  </si>
  <si>
    <t>800</t>
  </si>
  <si>
    <t>880</t>
  </si>
  <si>
    <t>Специальные расходы</t>
  </si>
  <si>
    <t>010Я0S9600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</si>
  <si>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Республики Алтай</t>
  </si>
  <si>
    <t xml:space="preserve"> Закупка товаров, работ и услуг </t>
  </si>
  <si>
    <t>240</t>
  </si>
  <si>
    <t xml:space="preserve">Прочая  закупка товаров, работ и услуг </t>
  </si>
  <si>
    <t>На реализацию мероприятий по профилактике и устранению последствий распоространения короновирусной инфекции</t>
  </si>
  <si>
    <t>01101Ж190</t>
  </si>
  <si>
    <t>непрограммные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</si>
</sst>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0.0"/>
    <numFmt numFmtId="165" formatCode="_-* #,##0.00_р_._-;\-* #,##0.00_р_._-;_-* &quot;-&quot;??_р_._-;_-@"/>
    <numFmt numFmtId="166" formatCode="0.000"/>
  </numFmts>
  <fonts count="31">
    <font>
      <sz val="10"/>
      <color rgb="FF000000"/>
      <name val="Arimo"/>
    </font>
    <font>
      <sz val="12"/>
      <color theme="1"/>
      <name val="Times New Roman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theme="1"/>
      <name val="Times New Roman"/>
    </font>
    <font>
      <sz val="10"/>
      <name val="Arimo"/>
    </font>
    <font>
      <sz val="12"/>
      <color theme="1"/>
      <name val="Arimo"/>
    </font>
    <font>
      <sz val="11"/>
      <color theme="1"/>
      <name val="Arimo"/>
    </font>
    <font>
      <sz val="12"/>
      <color rgb="FF000000"/>
      <name val="Times New Roman"/>
    </font>
    <font>
      <i/>
      <sz val="14"/>
      <color theme="1"/>
      <name val="Times New Roman"/>
    </font>
    <font>
      <b/>
      <sz val="14"/>
      <color rgb="FF000000"/>
      <name val="Times New Roman"/>
    </font>
    <font>
      <b/>
      <sz val="12"/>
      <color rgb="FFFF0000"/>
      <name val="Times New Roman"/>
    </font>
    <font>
      <sz val="12"/>
      <color rgb="FFFF0000"/>
      <name val="Times New Roman"/>
    </font>
    <font>
      <sz val="14"/>
      <color rgb="FF000000"/>
      <name val="Times New Roman"/>
    </font>
    <font>
      <i/>
      <sz val="14"/>
      <name val="Times New Roman"/>
    </font>
    <font>
      <i/>
      <sz val="14"/>
      <color rgb="FFFF0000"/>
      <name val="Times New Roman"/>
    </font>
    <font>
      <sz val="10"/>
      <color rgb="FF000000"/>
      <name val="Arimo"/>
    </font>
    <font>
      <sz val="14"/>
      <color theme="1"/>
      <name val="Times New Roman"/>
      <family val="1"/>
      <charset val="204"/>
    </font>
    <font>
      <sz val="14"/>
      <color theme="1"/>
      <name val="Arimo"/>
      <charset val="204"/>
    </font>
    <font>
      <sz val="14"/>
      <color rgb="FF000000"/>
      <name val="Times New Roman"/>
      <family val="1"/>
      <charset val="204"/>
    </font>
    <font>
      <sz val="10"/>
      <name val="Arimo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Arimo"/>
      <charset val="204"/>
    </font>
    <font>
      <sz val="1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B6D7A8"/>
      </patternFill>
    </fill>
    <fill>
      <patternFill patternType="solid">
        <fgColor rgb="FFE9E7E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24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 wrapText="1"/>
    </xf>
    <xf numFmtId="0" fontId="3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0" fillId="0" borderId="0" xfId="0" applyFont="1"/>
    <xf numFmtId="0" fontId="3" fillId="0" borderId="1" xfId="0" applyFont="1" applyBorder="1" applyAlignment="1">
      <alignment horizontal="center" vertical="top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165" fontId="12" fillId="0" borderId="0" xfId="0" applyNumberFormat="1" applyFont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165" fontId="7" fillId="0" borderId="0" xfId="0" applyNumberFormat="1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5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164" fontId="13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64" fontId="1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Font="1"/>
    <xf numFmtId="0" fontId="4" fillId="0" borderId="0" xfId="0" applyFont="1" applyAlignment="1">
      <alignment horizontal="center" vertical="top" wrapText="1"/>
    </xf>
    <xf numFmtId="2" fontId="9" fillId="0" borderId="0" xfId="0" applyNumberFormat="1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2" borderId="13" xfId="0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vertical="top" wrapText="1"/>
    </xf>
    <xf numFmtId="2" fontId="3" fillId="0" borderId="0" xfId="0" applyNumberFormat="1" applyFont="1" applyAlignment="1">
      <alignment horizontal="center" vertical="top" wrapText="1"/>
    </xf>
    <xf numFmtId="16" fontId="7" fillId="2" borderId="1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2" borderId="13" xfId="0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49" fontId="11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vertical="top" wrapText="1"/>
    </xf>
    <xf numFmtId="0" fontId="5" fillId="0" borderId="15" xfId="0" applyFont="1" applyBorder="1"/>
    <xf numFmtId="0" fontId="7" fillId="0" borderId="17" xfId="0" applyFont="1" applyBorder="1" applyAlignment="1">
      <alignment horizontal="left" vertical="center" wrapText="1"/>
    </xf>
    <xf numFmtId="164" fontId="13" fillId="0" borderId="17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164" fontId="3" fillId="0" borderId="0" xfId="1" applyNumberFormat="1" applyFont="1" applyAlignment="1">
      <alignment horizontal="center" vertical="top" wrapText="1"/>
    </xf>
    <xf numFmtId="164" fontId="0" fillId="0" borderId="0" xfId="0" applyNumberFormat="1" applyFont="1" applyAlignment="1"/>
    <xf numFmtId="0" fontId="0" fillId="0" borderId="0" xfId="0" applyFont="1" applyAlignment="1"/>
    <xf numFmtId="49" fontId="20" fillId="0" borderId="0" xfId="0" applyNumberFormat="1" applyFont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left" vertical="top" wrapText="1"/>
    </xf>
    <xf numFmtId="0" fontId="20" fillId="5" borderId="1" xfId="0" applyFont="1" applyFill="1" applyBorder="1" applyAlignment="1">
      <alignment horizontal="center" wrapText="1"/>
    </xf>
    <xf numFmtId="49" fontId="20" fillId="4" borderId="1" xfId="0" applyNumberFormat="1" applyFont="1" applyFill="1" applyBorder="1" applyAlignment="1">
      <alignment horizontal="center" vertical="top" wrapText="1"/>
    </xf>
    <xf numFmtId="0" fontId="20" fillId="4" borderId="1" xfId="0" applyNumberFormat="1" applyFont="1" applyFill="1" applyBorder="1" applyAlignment="1">
      <alignment horizontal="center" vertical="top" wrapText="1"/>
    </xf>
    <xf numFmtId="0" fontId="20" fillId="6" borderId="1" xfId="0" applyFont="1" applyFill="1" applyBorder="1" applyAlignment="1">
      <alignment horizontal="center" vertical="top" wrapText="1"/>
    </xf>
    <xf numFmtId="49" fontId="20" fillId="6" borderId="1" xfId="0" applyNumberFormat="1" applyFont="1" applyFill="1" applyBorder="1" applyAlignment="1">
      <alignment vertical="top" wrapText="1"/>
    </xf>
    <xf numFmtId="0" fontId="20" fillId="6" borderId="1" xfId="0" applyFont="1" applyFill="1" applyBorder="1" applyAlignment="1">
      <alignment horizontal="center" wrapText="1"/>
    </xf>
    <xf numFmtId="49" fontId="20" fillId="6" borderId="1" xfId="0" applyNumberFormat="1" applyFont="1" applyFill="1" applyBorder="1" applyAlignment="1">
      <alignment horizontal="center" vertical="top" wrapText="1"/>
    </xf>
    <xf numFmtId="49" fontId="20" fillId="7" borderId="1" xfId="0" applyNumberFormat="1" applyFont="1" applyFill="1" applyBorder="1" applyAlignment="1">
      <alignment horizontal="center" vertical="top" wrapText="1"/>
    </xf>
    <xf numFmtId="49" fontId="20" fillId="7" borderId="1" xfId="0" applyNumberFormat="1" applyFont="1" applyFill="1" applyBorder="1" applyAlignment="1">
      <alignment vertical="top" wrapText="1"/>
    </xf>
    <xf numFmtId="0" fontId="20" fillId="7" borderId="1" xfId="0" applyFont="1" applyFill="1" applyBorder="1" applyAlignment="1">
      <alignment horizontal="center" wrapText="1"/>
    </xf>
    <xf numFmtId="0" fontId="20" fillId="5" borderId="1" xfId="0" applyFont="1" applyFill="1" applyBorder="1" applyAlignment="1">
      <alignment horizontal="center" vertical="top" wrapText="1"/>
    </xf>
    <xf numFmtId="0" fontId="20" fillId="5" borderId="1" xfId="0" applyFont="1" applyFill="1" applyBorder="1" applyAlignment="1">
      <alignment horizontal="left" vertical="center" wrapText="1"/>
    </xf>
    <xf numFmtId="49" fontId="20" fillId="4" borderId="1" xfId="0" applyNumberFormat="1" applyFont="1" applyFill="1" applyBorder="1" applyAlignment="1">
      <alignment vertical="top" wrapText="1"/>
    </xf>
    <xf numFmtId="49" fontId="20" fillId="7" borderId="1" xfId="0" applyNumberFormat="1" applyFont="1" applyFill="1" applyBorder="1" applyAlignment="1">
      <alignment horizontal="center" wrapText="1"/>
    </xf>
    <xf numFmtId="49" fontId="20" fillId="5" borderId="1" xfId="0" applyNumberFormat="1" applyFont="1" applyFill="1" applyBorder="1" applyAlignment="1">
      <alignment horizontal="center" vertical="top" wrapText="1"/>
    </xf>
    <xf numFmtId="0" fontId="20" fillId="7" borderId="1" xfId="0" applyFont="1" applyFill="1" applyBorder="1" applyAlignment="1">
      <alignment horizontal="center" vertical="top" wrapText="1"/>
    </xf>
    <xf numFmtId="0" fontId="20" fillId="7" borderId="11" xfId="0" applyFont="1" applyFill="1" applyBorder="1" applyAlignment="1">
      <alignment horizontal="left" wrapText="1"/>
    </xf>
    <xf numFmtId="0" fontId="20" fillId="4" borderId="2" xfId="0" applyFont="1" applyFill="1" applyBorder="1" applyAlignment="1">
      <alignment horizontal="left" wrapText="1"/>
    </xf>
    <xf numFmtId="49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left" vertical="center" shrinkToFit="1"/>
    </xf>
    <xf numFmtId="49" fontId="20" fillId="4" borderId="1" xfId="0" applyNumberFormat="1" applyFont="1" applyFill="1" applyBorder="1" applyAlignment="1">
      <alignment horizontal="center" wrapText="1"/>
    </xf>
    <xf numFmtId="0" fontId="21" fillId="4" borderId="1" xfId="0" applyFont="1" applyFill="1" applyBorder="1"/>
    <xf numFmtId="0" fontId="21" fillId="4" borderId="10" xfId="0" applyFont="1" applyFill="1" applyBorder="1"/>
    <xf numFmtId="0" fontId="20" fillId="4" borderId="1" xfId="0" applyFont="1" applyFill="1" applyBorder="1" applyAlignment="1">
      <alignment horizontal="left" vertical="center" shrinkToFit="1"/>
    </xf>
    <xf numFmtId="0" fontId="20" fillId="4" borderId="12" xfId="0" applyFont="1" applyFill="1" applyBorder="1" applyAlignment="1">
      <alignment horizontal="left" wrapText="1"/>
    </xf>
    <xf numFmtId="49" fontId="20" fillId="3" borderId="1" xfId="0" applyNumberFormat="1" applyFont="1" applyFill="1" applyBorder="1" applyAlignment="1">
      <alignment vertical="top" wrapText="1"/>
    </xf>
    <xf numFmtId="49" fontId="20" fillId="3" borderId="1" xfId="0" applyNumberFormat="1" applyFont="1" applyFill="1" applyBorder="1" applyAlignment="1">
      <alignment horizontal="center" vertical="top" wrapText="1"/>
    </xf>
    <xf numFmtId="0" fontId="22" fillId="4" borderId="0" xfId="0" applyFont="1" applyFill="1" applyAlignment="1">
      <alignment wrapText="1"/>
    </xf>
    <xf numFmtId="0" fontId="20" fillId="4" borderId="1" xfId="0" applyFont="1" applyFill="1" applyBorder="1" applyAlignment="1">
      <alignment horizontal="left" vertical="center" wrapText="1"/>
    </xf>
    <xf numFmtId="164" fontId="20" fillId="6" borderId="1" xfId="0" applyNumberFormat="1" applyFont="1" applyFill="1" applyBorder="1" applyAlignment="1">
      <alignment horizontal="center" vertical="top" wrapText="1"/>
    </xf>
    <xf numFmtId="164" fontId="20" fillId="7" borderId="1" xfId="0" applyNumberFormat="1" applyFont="1" applyFill="1" applyBorder="1" applyAlignment="1">
      <alignment horizontal="center" vertical="top" wrapText="1"/>
    </xf>
    <xf numFmtId="164" fontId="20" fillId="4" borderId="1" xfId="0" applyNumberFormat="1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20" fillId="0" borderId="1" xfId="0" applyFont="1" applyBorder="1" applyAlignment="1">
      <alignment horizontal="left" wrapText="1"/>
    </xf>
    <xf numFmtId="0" fontId="20" fillId="2" borderId="1" xfId="0" applyFont="1" applyFill="1" applyBorder="1" applyAlignment="1">
      <alignment horizontal="left" vertical="center" wrapText="1"/>
    </xf>
    <xf numFmtId="49" fontId="20" fillId="0" borderId="1" xfId="0" applyNumberFormat="1" applyFont="1" applyBorder="1" applyAlignment="1">
      <alignment vertical="top" wrapText="1"/>
    </xf>
    <xf numFmtId="0" fontId="20" fillId="0" borderId="15" xfId="0" applyFont="1" applyBorder="1"/>
    <xf numFmtId="0" fontId="20" fillId="0" borderId="1" xfId="0" applyFont="1" applyBorder="1"/>
    <xf numFmtId="164" fontId="22" fillId="0" borderId="1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64" fontId="20" fillId="0" borderId="16" xfId="0" applyNumberFormat="1" applyFont="1" applyBorder="1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4" fontId="20" fillId="0" borderId="0" xfId="0" applyNumberFormat="1" applyFont="1" applyAlignment="1">
      <alignment horizontal="right"/>
    </xf>
    <xf numFmtId="0" fontId="24" fillId="0" borderId="1" xfId="0" applyFont="1" applyBorder="1" applyAlignment="1">
      <alignment horizontal="center" wrapText="1"/>
    </xf>
    <xf numFmtId="165" fontId="24" fillId="0" borderId="1" xfId="0" applyNumberFormat="1" applyFont="1" applyBorder="1" applyAlignment="1">
      <alignment horizontal="center"/>
    </xf>
    <xf numFmtId="49" fontId="20" fillId="0" borderId="1" xfId="0" applyNumberFormat="1" applyFont="1" applyBorder="1"/>
    <xf numFmtId="164" fontId="24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wrapText="1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2" xfId="0" applyFont="1" applyBorder="1" applyAlignment="1">
      <alignment horizontal="left" vertical="center" wrapText="1"/>
    </xf>
    <xf numFmtId="1" fontId="20" fillId="0" borderId="1" xfId="0" applyNumberFormat="1" applyFont="1" applyBorder="1" applyAlignment="1">
      <alignment horizontal="left" vertical="top" wrapText="1"/>
    </xf>
    <xf numFmtId="49" fontId="20" fillId="0" borderId="1" xfId="0" applyNumberFormat="1" applyFont="1" applyBorder="1" applyAlignment="1">
      <alignment horizontal="center"/>
    </xf>
    <xf numFmtId="164" fontId="20" fillId="0" borderId="0" xfId="0" applyNumberFormat="1" applyFont="1" applyAlignment="1">
      <alignment horizontal="center" vertical="top" wrapText="1"/>
    </xf>
    <xf numFmtId="0" fontId="0" fillId="0" borderId="0" xfId="0" applyFont="1" applyAlignment="1"/>
    <xf numFmtId="0" fontId="7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166" fontId="0" fillId="0" borderId="0" xfId="0" applyNumberFormat="1" applyFont="1" applyAlignment="1"/>
    <xf numFmtId="49" fontId="0" fillId="0" borderId="0" xfId="0" applyNumberFormat="1" applyFont="1" applyAlignment="1"/>
    <xf numFmtId="0" fontId="29" fillId="0" borderId="0" xfId="0" applyFont="1" applyAlignment="1"/>
    <xf numFmtId="49" fontId="24" fillId="7" borderId="1" xfId="0" applyNumberFormat="1" applyFont="1" applyFill="1" applyBorder="1" applyAlignment="1">
      <alignment vertical="top" wrapText="1"/>
    </xf>
    <xf numFmtId="49" fontId="24" fillId="6" borderId="1" xfId="0" applyNumberFormat="1" applyFont="1" applyFill="1" applyBorder="1" applyAlignment="1">
      <alignment vertical="top" wrapText="1"/>
    </xf>
    <xf numFmtId="0" fontId="0" fillId="0" borderId="0" xfId="0" applyFont="1" applyAlignment="1"/>
    <xf numFmtId="0" fontId="24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49" fontId="22" fillId="8" borderId="1" xfId="0" applyNumberFormat="1" applyFont="1" applyFill="1" applyBorder="1" applyAlignment="1">
      <alignment horizontal="left" wrapText="1"/>
    </xf>
    <xf numFmtId="0" fontId="20" fillId="6" borderId="1" xfId="0" applyNumberFormat="1" applyFont="1" applyFill="1" applyBorder="1" applyAlignment="1">
      <alignment horizontal="center" vertical="top" wrapText="1"/>
    </xf>
    <xf numFmtId="0" fontId="20" fillId="7" borderId="1" xfId="0" applyNumberFormat="1" applyFont="1" applyFill="1" applyBorder="1" applyAlignment="1">
      <alignment horizontal="center" vertical="top" wrapText="1"/>
    </xf>
    <xf numFmtId="164" fontId="23" fillId="4" borderId="4" xfId="0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right" wrapText="1"/>
    </xf>
    <xf numFmtId="0" fontId="0" fillId="0" borderId="0" xfId="0" applyFont="1" applyAlignment="1"/>
    <xf numFmtId="0" fontId="24" fillId="0" borderId="0" xfId="0" applyFont="1" applyAlignment="1">
      <alignment horizontal="center" vertical="center" wrapText="1"/>
    </xf>
    <xf numFmtId="0" fontId="27" fillId="0" borderId="0" xfId="0" applyFont="1" applyAlignment="1"/>
    <xf numFmtId="0" fontId="2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8" fillId="0" borderId="4" xfId="0" applyFont="1" applyBorder="1"/>
    <xf numFmtId="0" fontId="7" fillId="0" borderId="2" xfId="0" applyFont="1" applyBorder="1" applyAlignment="1">
      <alignment horizontal="center" vertical="top" wrapText="1"/>
    </xf>
    <xf numFmtId="0" fontId="8" fillId="0" borderId="8" xfId="0" applyFont="1" applyBorder="1"/>
    <xf numFmtId="0" fontId="3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8" fillId="0" borderId="4" xfId="0" applyFont="1" applyBorder="1"/>
    <xf numFmtId="0" fontId="2" fillId="0" borderId="0" xfId="0" applyFont="1" applyAlignment="1">
      <alignment horizontal="left" wrapText="1"/>
    </xf>
    <xf numFmtId="0" fontId="24" fillId="0" borderId="2" xfId="0" applyFont="1" applyBorder="1" applyAlignment="1">
      <alignment horizontal="center" vertical="top" wrapText="1"/>
    </xf>
    <xf numFmtId="0" fontId="28" fillId="0" borderId="8" xfId="0" applyFont="1" applyBorder="1"/>
    <xf numFmtId="0" fontId="3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7" xfId="0" applyFont="1" applyBorder="1"/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horizontal="right" vertical="top" wrapText="1"/>
    </xf>
    <xf numFmtId="0" fontId="26" fillId="0" borderId="0" xfId="0" applyFont="1" applyAlignment="1">
      <alignment horizontal="right" vertical="top" wrapText="1"/>
    </xf>
    <xf numFmtId="0" fontId="24" fillId="0" borderId="0" xfId="0" applyFont="1" applyAlignment="1">
      <alignment horizontal="center" vertical="top" wrapText="1"/>
    </xf>
    <xf numFmtId="0" fontId="30" fillId="0" borderId="0" xfId="0" applyNumberFormat="1" applyFont="1" applyAlignment="1">
      <alignment horizontal="right" vertical="top" wrapText="1"/>
    </xf>
    <xf numFmtId="0" fontId="30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right" wrapText="1"/>
    </xf>
    <xf numFmtId="0" fontId="26" fillId="0" borderId="0" xfId="0" applyFont="1" applyAlignment="1">
      <alignment horizontal="right" wrapText="1"/>
    </xf>
    <xf numFmtId="0" fontId="20" fillId="4" borderId="2" xfId="0" applyFont="1" applyFill="1" applyBorder="1" applyAlignment="1">
      <alignment vertical="top" wrapText="1"/>
    </xf>
    <xf numFmtId="0" fontId="23" fillId="4" borderId="8" xfId="0" applyFont="1" applyFill="1" applyBorder="1"/>
    <xf numFmtId="0" fontId="23" fillId="4" borderId="4" xfId="0" applyFont="1" applyFill="1" applyBorder="1"/>
    <xf numFmtId="0" fontId="30" fillId="0" borderId="0" xfId="0" applyFont="1" applyAlignment="1">
      <alignment horizontal="right" wrapText="1"/>
    </xf>
    <xf numFmtId="0" fontId="30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B1000"/>
  <sheetViews>
    <sheetView workbookViewId="0">
      <selection activeCell="D11" sqref="D11"/>
    </sheetView>
  </sheetViews>
  <sheetFormatPr defaultColWidth="14.42578125" defaultRowHeight="15" customHeight="1"/>
  <cols>
    <col min="1" max="1" width="82.7109375" customWidth="1"/>
    <col min="2" max="2" width="35" customWidth="1"/>
    <col min="3" max="3" width="12.140625" style="195" customWidth="1"/>
    <col min="4" max="4" width="13" style="195" customWidth="1"/>
    <col min="5" max="5" width="13.7109375" customWidth="1"/>
    <col min="6" max="11" width="9.140625" hidden="1" customWidth="1"/>
    <col min="12" max="28" width="9.140625" customWidth="1"/>
  </cols>
  <sheetData>
    <row r="1" spans="1:28" ht="79.5" customHeight="1">
      <c r="A1" s="1"/>
      <c r="B1" s="206" t="s">
        <v>426</v>
      </c>
      <c r="C1" s="206"/>
      <c r="D1" s="206"/>
      <c r="E1" s="207"/>
      <c r="F1" s="207"/>
      <c r="G1" s="207"/>
      <c r="H1" s="207"/>
      <c r="I1" s="207"/>
      <c r="J1" s="207"/>
      <c r="K1" s="20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56.25" customHeight="1">
      <c r="A2" s="208" t="s">
        <v>399</v>
      </c>
      <c r="B2" s="209"/>
      <c r="C2" s="209"/>
      <c r="D2" s="209"/>
      <c r="E2" s="20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8.75" customHeight="1">
      <c r="A3" s="150"/>
      <c r="B3" s="150"/>
      <c r="C3" s="196"/>
      <c r="D3" s="196"/>
      <c r="E3" s="151" t="s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70.5" customHeight="1">
      <c r="A4" s="145"/>
      <c r="B4" s="152" t="s">
        <v>2</v>
      </c>
      <c r="C4" s="152" t="s">
        <v>413</v>
      </c>
      <c r="D4" s="152" t="s">
        <v>414</v>
      </c>
      <c r="E4" s="153" t="s">
        <v>415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8.75">
      <c r="A5" s="161" t="s">
        <v>3</v>
      </c>
      <c r="B5" s="154"/>
      <c r="C5" s="155"/>
      <c r="D5" s="155">
        <v>0</v>
      </c>
      <c r="E5" s="155">
        <v>0</v>
      </c>
      <c r="F5" s="12">
        <v>395978.2</v>
      </c>
      <c r="G5" s="12">
        <v>395978.2</v>
      </c>
      <c r="H5" s="12">
        <v>395978.2</v>
      </c>
      <c r="I5" s="12">
        <v>395978.2</v>
      </c>
      <c r="J5" s="12">
        <v>395978.2</v>
      </c>
      <c r="K5" s="12">
        <v>395978.2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32.25" customHeight="1">
      <c r="A6" s="162" t="s">
        <v>8</v>
      </c>
      <c r="B6" s="156" t="s">
        <v>9</v>
      </c>
      <c r="C6" s="155">
        <v>2135.6799999999998</v>
      </c>
      <c r="D6" s="155">
        <v>0</v>
      </c>
      <c r="E6" s="155">
        <v>0</v>
      </c>
      <c r="F6" s="12" t="e">
        <f t="shared" ref="F6:K6" si="0">F12+F17+#REF!</f>
        <v>#REF!</v>
      </c>
      <c r="G6" s="12" t="e">
        <f t="shared" si="0"/>
        <v>#REF!</v>
      </c>
      <c r="H6" s="12" t="e">
        <f t="shared" si="0"/>
        <v>#REF!</v>
      </c>
      <c r="I6" s="12" t="e">
        <f t="shared" si="0"/>
        <v>#REF!</v>
      </c>
      <c r="J6" s="12" t="e">
        <f t="shared" si="0"/>
        <v>#REF!</v>
      </c>
      <c r="K6" s="12" t="e">
        <f t="shared" si="0"/>
        <v>#REF!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6.5" customHeight="1">
      <c r="A7" s="163" t="s">
        <v>13</v>
      </c>
      <c r="B7" s="157"/>
      <c r="C7" s="155"/>
      <c r="D7" s="155"/>
      <c r="E7" s="155"/>
      <c r="F7" s="12"/>
      <c r="G7" s="12"/>
      <c r="H7" s="12"/>
      <c r="I7" s="12"/>
      <c r="J7" s="12"/>
      <c r="K7" s="12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35.25" customHeight="1">
      <c r="A8" s="162" t="s">
        <v>17</v>
      </c>
      <c r="B8" s="156" t="s">
        <v>18</v>
      </c>
      <c r="C8" s="155">
        <v>2135.6999999999998</v>
      </c>
      <c r="D8" s="155">
        <v>0</v>
      </c>
      <c r="E8" s="155">
        <v>0</v>
      </c>
      <c r="F8" s="12" t="e">
        <f t="shared" ref="F8:K8" si="1">#REF!</f>
        <v>#REF!</v>
      </c>
      <c r="G8" s="12" t="e">
        <f t="shared" si="1"/>
        <v>#REF!</v>
      </c>
      <c r="H8" s="12" t="e">
        <f t="shared" si="1"/>
        <v>#REF!</v>
      </c>
      <c r="I8" s="12" t="e">
        <f t="shared" si="1"/>
        <v>#REF!</v>
      </c>
      <c r="J8" s="12" t="e">
        <f t="shared" si="1"/>
        <v>#REF!</v>
      </c>
      <c r="K8" s="12" t="e">
        <f t="shared" si="1"/>
        <v>#REF!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40.5" customHeight="1">
      <c r="A9" s="164" t="s">
        <v>20</v>
      </c>
      <c r="B9" s="156" t="s">
        <v>22</v>
      </c>
      <c r="C9" s="155">
        <v>-15931.64</v>
      </c>
      <c r="D9" s="155">
        <v>0</v>
      </c>
      <c r="E9" s="155">
        <v>0</v>
      </c>
      <c r="F9" s="12"/>
      <c r="G9" s="12"/>
      <c r="H9" s="12"/>
      <c r="I9" s="12"/>
      <c r="J9" s="12"/>
      <c r="K9" s="12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33" customHeight="1">
      <c r="A10" s="164" t="s">
        <v>26</v>
      </c>
      <c r="B10" s="156" t="s">
        <v>28</v>
      </c>
      <c r="C10" s="155">
        <v>18067.3</v>
      </c>
      <c r="D10" s="155">
        <v>0</v>
      </c>
      <c r="E10" s="155">
        <v>0</v>
      </c>
      <c r="F10" s="12"/>
      <c r="G10" s="12"/>
      <c r="H10" s="12"/>
      <c r="I10" s="12"/>
      <c r="J10" s="12"/>
      <c r="K10" s="12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44.25" customHeight="1">
      <c r="A11" s="162" t="s">
        <v>30</v>
      </c>
      <c r="B11" s="156" t="s">
        <v>31</v>
      </c>
      <c r="C11" s="155">
        <f t="shared" ref="C11:D11" si="2">C12+C14</f>
        <v>0</v>
      </c>
      <c r="D11" s="155">
        <f t="shared" si="2"/>
        <v>0</v>
      </c>
      <c r="E11" s="155">
        <f>E12+E14</f>
        <v>0</v>
      </c>
      <c r="F11" s="12"/>
      <c r="G11" s="12"/>
      <c r="H11" s="12"/>
      <c r="I11" s="12"/>
      <c r="J11" s="12"/>
      <c r="K11" s="12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33" customHeight="1">
      <c r="A12" s="165" t="s">
        <v>36</v>
      </c>
      <c r="B12" s="157" t="s">
        <v>37</v>
      </c>
      <c r="C12" s="159">
        <f t="shared" ref="C12:D12" si="3">C13</f>
        <v>0</v>
      </c>
      <c r="D12" s="159">
        <f t="shared" si="3"/>
        <v>0</v>
      </c>
      <c r="E12" s="159">
        <f>E13</f>
        <v>0</v>
      </c>
      <c r="F12" s="12" t="e">
        <f t="shared" ref="F12:K12" si="4">F13-F15</f>
        <v>#REF!</v>
      </c>
      <c r="G12" s="12" t="e">
        <f t="shared" si="4"/>
        <v>#REF!</v>
      </c>
      <c r="H12" s="12" t="e">
        <f t="shared" si="4"/>
        <v>#REF!</v>
      </c>
      <c r="I12" s="12" t="e">
        <f t="shared" si="4"/>
        <v>#REF!</v>
      </c>
      <c r="J12" s="12" t="e">
        <f t="shared" si="4"/>
        <v>#REF!</v>
      </c>
      <c r="K12" s="12" t="e">
        <f t="shared" si="4"/>
        <v>#REF!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ht="47.25" customHeight="1">
      <c r="A13" s="164" t="s">
        <v>42</v>
      </c>
      <c r="B13" s="157" t="s">
        <v>400</v>
      </c>
      <c r="C13" s="159">
        <v>0</v>
      </c>
      <c r="D13" s="159">
        <v>0</v>
      </c>
      <c r="E13" s="159">
        <v>0</v>
      </c>
      <c r="F13" s="12" t="e">
        <f t="shared" ref="F13:K13" si="5">F14</f>
        <v>#REF!</v>
      </c>
      <c r="G13" s="12" t="e">
        <f t="shared" si="5"/>
        <v>#REF!</v>
      </c>
      <c r="H13" s="12" t="e">
        <f t="shared" si="5"/>
        <v>#REF!</v>
      </c>
      <c r="I13" s="12" t="e">
        <f t="shared" si="5"/>
        <v>#REF!</v>
      </c>
      <c r="J13" s="12" t="e">
        <f t="shared" si="5"/>
        <v>#REF!</v>
      </c>
      <c r="K13" s="12" t="e">
        <f t="shared" si="5"/>
        <v>#REF!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36.75" customHeight="1">
      <c r="A14" s="164" t="s">
        <v>45</v>
      </c>
      <c r="B14" s="157" t="s">
        <v>46</v>
      </c>
      <c r="C14" s="159">
        <f t="shared" ref="C14:D14" si="6">C15</f>
        <v>0</v>
      </c>
      <c r="D14" s="159">
        <f t="shared" si="6"/>
        <v>0</v>
      </c>
      <c r="E14" s="159">
        <f>E15</f>
        <v>0</v>
      </c>
      <c r="F14" s="12" t="e">
        <f t="shared" ref="F14:K14" si="7">F16+#REF!+#REF!-F19-#REF!</f>
        <v>#REF!</v>
      </c>
      <c r="G14" s="12" t="e">
        <f t="shared" si="7"/>
        <v>#REF!</v>
      </c>
      <c r="H14" s="12" t="e">
        <f t="shared" si="7"/>
        <v>#REF!</v>
      </c>
      <c r="I14" s="12" t="e">
        <f t="shared" si="7"/>
        <v>#REF!</v>
      </c>
      <c r="J14" s="12" t="e">
        <f t="shared" si="7"/>
        <v>#REF!</v>
      </c>
      <c r="K14" s="12" t="e">
        <f t="shared" si="7"/>
        <v>#REF!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45.75" customHeight="1">
      <c r="A15" s="164" t="s">
        <v>50</v>
      </c>
      <c r="B15" s="157" t="s">
        <v>401</v>
      </c>
      <c r="C15" s="159">
        <v>0</v>
      </c>
      <c r="D15" s="159">
        <v>0</v>
      </c>
      <c r="E15" s="159">
        <v>0</v>
      </c>
      <c r="F15" s="12">
        <f t="shared" ref="F15:K15" si="8">F16</f>
        <v>160000</v>
      </c>
      <c r="G15" s="12">
        <f t="shared" si="8"/>
        <v>160000</v>
      </c>
      <c r="H15" s="12">
        <f t="shared" si="8"/>
        <v>160000</v>
      </c>
      <c r="I15" s="12">
        <f t="shared" si="8"/>
        <v>160000</v>
      </c>
      <c r="J15" s="12">
        <f t="shared" si="8"/>
        <v>160000</v>
      </c>
      <c r="K15" s="12">
        <f t="shared" si="8"/>
        <v>160000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37.5">
      <c r="A16" s="162" t="s">
        <v>53</v>
      </c>
      <c r="B16" s="156" t="s">
        <v>55</v>
      </c>
      <c r="C16" s="155">
        <f t="shared" ref="C16:D16" si="9">C17+C19</f>
        <v>0</v>
      </c>
      <c r="D16" s="155">
        <f t="shared" si="9"/>
        <v>0</v>
      </c>
      <c r="E16" s="155">
        <f>E17+E19</f>
        <v>0</v>
      </c>
      <c r="F16" s="12">
        <v>160000</v>
      </c>
      <c r="G16" s="12">
        <v>160000</v>
      </c>
      <c r="H16" s="12">
        <v>160000</v>
      </c>
      <c r="I16" s="12">
        <v>160000</v>
      </c>
      <c r="J16" s="12">
        <v>160000</v>
      </c>
      <c r="K16" s="12">
        <v>160000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46.5" customHeight="1">
      <c r="A17" s="164" t="s">
        <v>58</v>
      </c>
      <c r="B17" s="157" t="s">
        <v>59</v>
      </c>
      <c r="C17" s="159">
        <f t="shared" ref="C17:D17" si="10">C18</f>
        <v>0</v>
      </c>
      <c r="D17" s="159">
        <f t="shared" si="10"/>
        <v>0</v>
      </c>
      <c r="E17" s="159">
        <f>E18</f>
        <v>0</v>
      </c>
      <c r="F17" s="12" t="e">
        <f t="shared" ref="F17:K17" si="11">F18-F20</f>
        <v>#REF!</v>
      </c>
      <c r="G17" s="12" t="e">
        <f t="shared" si="11"/>
        <v>#REF!</v>
      </c>
      <c r="H17" s="12" t="e">
        <f t="shared" si="11"/>
        <v>#REF!</v>
      </c>
      <c r="I17" s="12" t="e">
        <f t="shared" si="11"/>
        <v>#REF!</v>
      </c>
      <c r="J17" s="12" t="e">
        <f t="shared" si="11"/>
        <v>#REF!</v>
      </c>
      <c r="K17" s="12" t="e">
        <f t="shared" si="11"/>
        <v>#REF!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ht="55.5" customHeight="1">
      <c r="A18" s="164" t="s">
        <v>62</v>
      </c>
      <c r="B18" s="157" t="s">
        <v>402</v>
      </c>
      <c r="C18" s="159">
        <v>0</v>
      </c>
      <c r="D18" s="159">
        <v>0</v>
      </c>
      <c r="E18" s="159">
        <v>0</v>
      </c>
      <c r="F18" s="12">
        <f t="shared" ref="F18:K18" si="12">F19</f>
        <v>250000</v>
      </c>
      <c r="G18" s="12">
        <f t="shared" si="12"/>
        <v>250000</v>
      </c>
      <c r="H18" s="12">
        <f t="shared" si="12"/>
        <v>250000</v>
      </c>
      <c r="I18" s="12">
        <f t="shared" si="12"/>
        <v>250000</v>
      </c>
      <c r="J18" s="12">
        <f t="shared" si="12"/>
        <v>250000</v>
      </c>
      <c r="K18" s="12">
        <f t="shared" si="12"/>
        <v>250000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56.25">
      <c r="A19" s="164" t="s">
        <v>65</v>
      </c>
      <c r="B19" s="157" t="s">
        <v>66</v>
      </c>
      <c r="C19" s="159">
        <f t="shared" ref="C19:D19" si="13">C20</f>
        <v>0</v>
      </c>
      <c r="D19" s="159">
        <f t="shared" si="13"/>
        <v>0</v>
      </c>
      <c r="E19" s="159">
        <f>E20</f>
        <v>0</v>
      </c>
      <c r="F19" s="12">
        <v>250000</v>
      </c>
      <c r="G19" s="12">
        <v>250000</v>
      </c>
      <c r="H19" s="12">
        <v>250000</v>
      </c>
      <c r="I19" s="12">
        <v>250000</v>
      </c>
      <c r="J19" s="12">
        <v>250000</v>
      </c>
      <c r="K19" s="12">
        <v>250000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56.25">
      <c r="A20" s="164" t="s">
        <v>72</v>
      </c>
      <c r="B20" s="157" t="s">
        <v>403</v>
      </c>
      <c r="C20" s="159">
        <v>0</v>
      </c>
      <c r="D20" s="159">
        <v>0</v>
      </c>
      <c r="E20" s="159">
        <v>0</v>
      </c>
      <c r="F20" s="12" t="e">
        <f t="shared" ref="F20:K20" si="14">#REF!</f>
        <v>#REF!</v>
      </c>
      <c r="G20" s="12" t="e">
        <f t="shared" si="14"/>
        <v>#REF!</v>
      </c>
      <c r="H20" s="12" t="e">
        <f t="shared" si="14"/>
        <v>#REF!</v>
      </c>
      <c r="I20" s="12" t="e">
        <f t="shared" si="14"/>
        <v>#REF!</v>
      </c>
      <c r="J20" s="12" t="e">
        <f t="shared" si="14"/>
        <v>#REF!</v>
      </c>
      <c r="K20" s="12" t="e">
        <f t="shared" si="14"/>
        <v>#REF!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5.75" customHeight="1">
      <c r="A21" s="4"/>
      <c r="B21" s="30"/>
      <c r="C21" s="30"/>
      <c r="D21" s="30"/>
      <c r="E21" s="3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5.75" customHeight="1">
      <c r="A22" s="4"/>
      <c r="B22" s="30"/>
      <c r="C22" s="30"/>
      <c r="D22" s="30"/>
      <c r="E22" s="3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5.75" customHeight="1">
      <c r="A23" s="4"/>
      <c r="B23" s="30"/>
      <c r="C23" s="30"/>
      <c r="D23" s="30"/>
      <c r="E23" s="3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5.75" customHeight="1">
      <c r="A24" s="4"/>
      <c r="B24" s="34"/>
      <c r="C24" s="34"/>
      <c r="D24" s="34"/>
      <c r="E24" s="3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5.75" customHeight="1">
      <c r="A25" s="4"/>
      <c r="B25" s="30"/>
      <c r="C25" s="30"/>
      <c r="D25" s="30"/>
      <c r="E25" s="3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5.75" customHeight="1">
      <c r="A26" s="4"/>
      <c r="B26" s="30"/>
      <c r="C26" s="30"/>
      <c r="D26" s="30"/>
      <c r="E26" s="3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.75" customHeight="1">
      <c r="A27" s="4"/>
      <c r="B27" s="38"/>
      <c r="C27" s="38"/>
      <c r="D27" s="38"/>
      <c r="E27" s="3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.75" customHeight="1">
      <c r="A28" s="4"/>
      <c r="B28" s="30"/>
      <c r="C28" s="30"/>
      <c r="D28" s="30"/>
      <c r="E28" s="3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.75" customHeight="1">
      <c r="A29" s="4"/>
      <c r="B29" s="30"/>
      <c r="C29" s="30"/>
      <c r="D29" s="30"/>
      <c r="E29" s="3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.75" customHeight="1">
      <c r="A30" s="4"/>
      <c r="B30" s="38"/>
      <c r="C30" s="38"/>
      <c r="D30" s="38"/>
      <c r="E30" s="39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.75" customHeight="1">
      <c r="A31" s="4"/>
      <c r="B31" s="30"/>
      <c r="C31" s="30"/>
      <c r="D31" s="30"/>
      <c r="E31" s="3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.75" customHeight="1">
      <c r="A32" s="4"/>
      <c r="B32" s="30"/>
      <c r="C32" s="30"/>
      <c r="D32" s="30"/>
      <c r="E32" s="3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.75" customHeight="1">
      <c r="A33" s="4"/>
      <c r="B33" s="30"/>
      <c r="C33" s="30"/>
      <c r="D33" s="30"/>
      <c r="E33" s="3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.75" customHeight="1">
      <c r="A34" s="4"/>
      <c r="B34" s="30"/>
      <c r="C34" s="30"/>
      <c r="D34" s="30"/>
      <c r="E34" s="3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.75" customHeight="1">
      <c r="A35" s="4"/>
      <c r="B35" s="4"/>
      <c r="C35" s="4"/>
      <c r="D35" s="4"/>
      <c r="E35" s="4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.75" customHeight="1">
      <c r="A36" s="4"/>
      <c r="B36" s="4"/>
      <c r="C36" s="4"/>
      <c r="D36" s="4"/>
      <c r="E36" s="42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.75" customHeight="1">
      <c r="A37" s="4"/>
      <c r="B37" s="4"/>
      <c r="C37" s="4"/>
      <c r="D37" s="4"/>
      <c r="E37" s="4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5.75" customHeight="1">
      <c r="A38" s="4"/>
      <c r="B38" s="4"/>
      <c r="C38" s="4"/>
      <c r="D38" s="4"/>
      <c r="E38" s="4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5.75" customHeight="1">
      <c r="A39" s="4"/>
      <c r="B39" s="4"/>
      <c r="C39" s="4"/>
      <c r="D39" s="4"/>
      <c r="E39" s="4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5.75" customHeight="1">
      <c r="A40" s="4"/>
      <c r="B40" s="4"/>
      <c r="C40" s="4"/>
      <c r="D40" s="4"/>
      <c r="E40" s="42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.75" customHeight="1">
      <c r="A41" s="4"/>
      <c r="B41" s="4"/>
      <c r="C41" s="4"/>
      <c r="D41" s="4"/>
      <c r="E41" s="42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5.75" customHeight="1">
      <c r="A42" s="4"/>
      <c r="B42" s="4"/>
      <c r="C42" s="4"/>
      <c r="D42" s="4"/>
      <c r="E42" s="42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5.75" customHeight="1">
      <c r="A43" s="4"/>
      <c r="B43" s="4"/>
      <c r="C43" s="4"/>
      <c r="D43" s="4"/>
      <c r="E43" s="42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5.75" customHeight="1">
      <c r="A44" s="4"/>
      <c r="B44" s="4"/>
      <c r="C44" s="4"/>
      <c r="D44" s="4"/>
      <c r="E44" s="42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5.75" customHeight="1">
      <c r="A45" s="4"/>
      <c r="B45" s="4"/>
      <c r="C45" s="4"/>
      <c r="D45" s="4"/>
      <c r="E45" s="4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5.75" customHeight="1">
      <c r="A46" s="4"/>
      <c r="B46" s="4"/>
      <c r="C46" s="4"/>
      <c r="D46" s="4"/>
      <c r="E46" s="42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5.75" customHeight="1">
      <c r="A47" s="4"/>
      <c r="B47" s="4"/>
      <c r="C47" s="4"/>
      <c r="D47" s="4"/>
      <c r="E47" s="42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5.75" customHeight="1">
      <c r="A48" s="4"/>
      <c r="B48" s="4"/>
      <c r="C48" s="4"/>
      <c r="D48" s="4"/>
      <c r="E48" s="42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5.75" customHeight="1">
      <c r="A49" s="4"/>
      <c r="B49" s="4"/>
      <c r="C49" s="4"/>
      <c r="D49" s="4"/>
      <c r="E49" s="42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5.75" customHeight="1">
      <c r="A50" s="4"/>
      <c r="B50" s="4"/>
      <c r="C50" s="4"/>
      <c r="D50" s="4"/>
      <c r="E50" s="42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5.75" customHeight="1">
      <c r="A51" s="4"/>
      <c r="B51" s="4"/>
      <c r="C51" s="4"/>
      <c r="D51" s="4"/>
      <c r="E51" s="42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5.75" customHeight="1">
      <c r="A52" s="4"/>
      <c r="B52" s="4"/>
      <c r="C52" s="4"/>
      <c r="D52" s="4"/>
      <c r="E52" s="42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5.75" customHeight="1">
      <c r="A53" s="4"/>
      <c r="B53" s="4"/>
      <c r="C53" s="4"/>
      <c r="D53" s="4"/>
      <c r="E53" s="42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5.75" customHeight="1">
      <c r="A54" s="4"/>
      <c r="B54" s="4"/>
      <c r="C54" s="4"/>
      <c r="D54" s="4"/>
      <c r="E54" s="42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5.75" customHeight="1">
      <c r="A55" s="4"/>
      <c r="B55" s="4"/>
      <c r="C55" s="4"/>
      <c r="D55" s="4"/>
      <c r="E55" s="42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5.75" customHeight="1">
      <c r="A56" s="4"/>
      <c r="B56" s="4"/>
      <c r="C56" s="4"/>
      <c r="D56" s="4"/>
      <c r="E56" s="42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5.75" customHeight="1">
      <c r="A57" s="4"/>
      <c r="B57" s="4"/>
      <c r="C57" s="4"/>
      <c r="D57" s="4"/>
      <c r="E57" s="42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5.75" customHeight="1">
      <c r="A58" s="4"/>
      <c r="B58" s="4"/>
      <c r="C58" s="4"/>
      <c r="D58" s="4"/>
      <c r="E58" s="42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5.75" customHeight="1">
      <c r="A59" s="4"/>
      <c r="B59" s="4"/>
      <c r="C59" s="4"/>
      <c r="D59" s="4"/>
      <c r="E59" s="42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5.75" customHeight="1">
      <c r="A60" s="4"/>
      <c r="B60" s="4"/>
      <c r="C60" s="4"/>
      <c r="D60" s="4"/>
      <c r="E60" s="42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5.75" customHeight="1">
      <c r="A61" s="4"/>
      <c r="B61" s="4"/>
      <c r="C61" s="4"/>
      <c r="D61" s="4"/>
      <c r="E61" s="42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5.75" customHeight="1">
      <c r="A62" s="4"/>
      <c r="B62" s="4"/>
      <c r="C62" s="4"/>
      <c r="D62" s="4"/>
      <c r="E62" s="42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5.75" customHeight="1">
      <c r="A63" s="4"/>
      <c r="B63" s="4"/>
      <c r="C63" s="4"/>
      <c r="D63" s="4"/>
      <c r="E63" s="4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5.75" customHeight="1">
      <c r="A64" s="4"/>
      <c r="B64" s="4"/>
      <c r="C64" s="4"/>
      <c r="D64" s="4"/>
      <c r="E64" s="42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5.75" customHeight="1">
      <c r="A65" s="4"/>
      <c r="B65" s="4"/>
      <c r="C65" s="4"/>
      <c r="D65" s="4"/>
      <c r="E65" s="4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5.75" customHeight="1">
      <c r="A66" s="4"/>
      <c r="B66" s="4"/>
      <c r="C66" s="4"/>
      <c r="D66" s="4"/>
      <c r="E66" s="42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5.75" customHeight="1">
      <c r="A67" s="4"/>
      <c r="B67" s="4"/>
      <c r="C67" s="4"/>
      <c r="D67" s="4"/>
      <c r="E67" s="42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5.75" customHeight="1">
      <c r="A68" s="4"/>
      <c r="B68" s="4"/>
      <c r="C68" s="4"/>
      <c r="D68" s="4"/>
      <c r="E68" s="4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5.75" customHeight="1">
      <c r="A69" s="4"/>
      <c r="B69" s="4"/>
      <c r="C69" s="4"/>
      <c r="D69" s="4"/>
      <c r="E69" s="42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5.75" customHeight="1">
      <c r="A70" s="4"/>
      <c r="B70" s="4"/>
      <c r="C70" s="4"/>
      <c r="D70" s="4"/>
      <c r="E70" s="42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5.75" customHeight="1">
      <c r="A71" s="4"/>
      <c r="B71" s="4"/>
      <c r="C71" s="4"/>
      <c r="D71" s="4"/>
      <c r="E71" s="42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5.75" customHeight="1">
      <c r="A72" s="4"/>
      <c r="B72" s="4"/>
      <c r="C72" s="4"/>
      <c r="D72" s="4"/>
      <c r="E72" s="42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5.75" customHeight="1">
      <c r="A73" s="4"/>
      <c r="B73" s="4"/>
      <c r="C73" s="4"/>
      <c r="D73" s="4"/>
      <c r="E73" s="42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5.75" customHeight="1">
      <c r="A74" s="4"/>
      <c r="B74" s="4"/>
      <c r="C74" s="4"/>
      <c r="D74" s="4"/>
      <c r="E74" s="42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5.75" customHeight="1">
      <c r="A75" s="4"/>
      <c r="B75" s="4"/>
      <c r="C75" s="4"/>
      <c r="D75" s="4"/>
      <c r="E75" s="42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5.75" customHeight="1">
      <c r="A76" s="4"/>
      <c r="B76" s="4"/>
      <c r="C76" s="4"/>
      <c r="D76" s="4"/>
      <c r="E76" s="42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5.75" customHeight="1">
      <c r="A77" s="4"/>
      <c r="B77" s="4"/>
      <c r="C77" s="4"/>
      <c r="D77" s="4"/>
      <c r="E77" s="42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5.75" customHeight="1">
      <c r="A78" s="4"/>
      <c r="B78" s="4"/>
      <c r="C78" s="4"/>
      <c r="D78" s="4"/>
      <c r="E78" s="42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5.75" customHeight="1">
      <c r="A79" s="4"/>
      <c r="B79" s="4"/>
      <c r="C79" s="4"/>
      <c r="D79" s="4"/>
      <c r="E79" s="42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5.75" customHeight="1">
      <c r="A80" s="4"/>
      <c r="B80" s="4"/>
      <c r="C80" s="4"/>
      <c r="D80" s="4"/>
      <c r="E80" s="42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5.75" customHeight="1">
      <c r="A81" s="4"/>
      <c r="B81" s="4"/>
      <c r="C81" s="4"/>
      <c r="D81" s="4"/>
      <c r="E81" s="42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5.75" customHeight="1">
      <c r="A82" s="4"/>
      <c r="B82" s="4"/>
      <c r="C82" s="4"/>
      <c r="D82" s="4"/>
      <c r="E82" s="42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5.75" customHeight="1">
      <c r="A83" s="4"/>
      <c r="B83" s="4"/>
      <c r="C83" s="4"/>
      <c r="D83" s="4"/>
      <c r="E83" s="42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5.75" customHeight="1">
      <c r="A84" s="4"/>
      <c r="B84" s="4"/>
      <c r="C84" s="4"/>
      <c r="D84" s="4"/>
      <c r="E84" s="42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5.75" customHeight="1">
      <c r="A85" s="4"/>
      <c r="B85" s="4"/>
      <c r="C85" s="4"/>
      <c r="D85" s="4"/>
      <c r="E85" s="42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5.75" customHeight="1">
      <c r="A86" s="4"/>
      <c r="B86" s="4"/>
      <c r="C86" s="4"/>
      <c r="D86" s="4"/>
      <c r="E86" s="42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5.75" customHeight="1">
      <c r="A87" s="4"/>
      <c r="B87" s="4"/>
      <c r="C87" s="4"/>
      <c r="D87" s="4"/>
      <c r="E87" s="42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5.75" customHeight="1">
      <c r="A88" s="4"/>
      <c r="B88" s="4"/>
      <c r="C88" s="4"/>
      <c r="D88" s="4"/>
      <c r="E88" s="42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5.75" customHeight="1">
      <c r="A89" s="4"/>
      <c r="B89" s="4"/>
      <c r="C89" s="4"/>
      <c r="D89" s="4"/>
      <c r="E89" s="42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5.75" customHeight="1">
      <c r="A90" s="4"/>
      <c r="B90" s="4"/>
      <c r="C90" s="4"/>
      <c r="D90" s="4"/>
      <c r="E90" s="42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5.75" customHeight="1">
      <c r="A91" s="4"/>
      <c r="B91" s="4"/>
      <c r="C91" s="4"/>
      <c r="D91" s="4"/>
      <c r="E91" s="42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5.75" customHeight="1">
      <c r="A92" s="4"/>
      <c r="B92" s="4"/>
      <c r="C92" s="4"/>
      <c r="D92" s="4"/>
      <c r="E92" s="42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5.75" customHeight="1">
      <c r="A93" s="4"/>
      <c r="B93" s="4"/>
      <c r="C93" s="4"/>
      <c r="D93" s="4"/>
      <c r="E93" s="42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5.75" customHeight="1">
      <c r="A94" s="4"/>
      <c r="B94" s="4"/>
      <c r="C94" s="4"/>
      <c r="D94" s="4"/>
      <c r="E94" s="42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5.75" customHeight="1">
      <c r="A95" s="4"/>
      <c r="B95" s="4"/>
      <c r="C95" s="4"/>
      <c r="D95" s="4"/>
      <c r="E95" s="42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5.75" customHeight="1">
      <c r="A96" s="4"/>
      <c r="B96" s="4"/>
      <c r="C96" s="4"/>
      <c r="D96" s="4"/>
      <c r="E96" s="42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5.75" customHeight="1">
      <c r="A97" s="4"/>
      <c r="B97" s="4"/>
      <c r="C97" s="4"/>
      <c r="D97" s="4"/>
      <c r="E97" s="42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5.75" customHeight="1">
      <c r="A98" s="4"/>
      <c r="B98" s="4"/>
      <c r="C98" s="4"/>
      <c r="D98" s="4"/>
      <c r="E98" s="42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5.75" customHeight="1">
      <c r="A99" s="4"/>
      <c r="B99" s="4"/>
      <c r="C99" s="4"/>
      <c r="D99" s="4"/>
      <c r="E99" s="42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5.75" customHeight="1">
      <c r="A100" s="4"/>
      <c r="B100" s="4"/>
      <c r="C100" s="4"/>
      <c r="D100" s="4"/>
      <c r="E100" s="42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5.75" customHeight="1">
      <c r="A101" s="4"/>
      <c r="B101" s="4"/>
      <c r="C101" s="4"/>
      <c r="D101" s="4"/>
      <c r="E101" s="42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5.75" customHeight="1">
      <c r="A102" s="4"/>
      <c r="B102" s="4"/>
      <c r="C102" s="4"/>
      <c r="D102" s="4"/>
      <c r="E102" s="42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5.75" customHeight="1">
      <c r="A103" s="4"/>
      <c r="B103" s="4"/>
      <c r="C103" s="4"/>
      <c r="D103" s="4"/>
      <c r="E103" s="42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5.75" customHeight="1">
      <c r="A104" s="4"/>
      <c r="B104" s="4"/>
      <c r="C104" s="4"/>
      <c r="D104" s="4"/>
      <c r="E104" s="42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5.75" customHeight="1">
      <c r="A105" s="4"/>
      <c r="B105" s="4"/>
      <c r="C105" s="4"/>
      <c r="D105" s="4"/>
      <c r="E105" s="42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5.75" customHeight="1">
      <c r="A106" s="4"/>
      <c r="B106" s="4"/>
      <c r="C106" s="4"/>
      <c r="D106" s="4"/>
      <c r="E106" s="42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5.75" customHeight="1">
      <c r="A107" s="4"/>
      <c r="B107" s="4"/>
      <c r="C107" s="4"/>
      <c r="D107" s="4"/>
      <c r="E107" s="42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5.75" customHeight="1">
      <c r="A108" s="4"/>
      <c r="B108" s="4"/>
      <c r="C108" s="4"/>
      <c r="D108" s="4"/>
      <c r="E108" s="42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5.75" customHeight="1">
      <c r="A109" s="4"/>
      <c r="B109" s="4"/>
      <c r="C109" s="4"/>
      <c r="D109" s="4"/>
      <c r="E109" s="42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5.75" customHeight="1">
      <c r="A110" s="4"/>
      <c r="B110" s="4"/>
      <c r="C110" s="4"/>
      <c r="D110" s="4"/>
      <c r="E110" s="42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5.75" customHeight="1">
      <c r="A111" s="4"/>
      <c r="B111" s="4"/>
      <c r="C111" s="4"/>
      <c r="D111" s="4"/>
      <c r="E111" s="42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5.75" customHeight="1">
      <c r="A112" s="4"/>
      <c r="B112" s="4"/>
      <c r="C112" s="4"/>
      <c r="D112" s="4"/>
      <c r="E112" s="42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5.75" customHeight="1">
      <c r="A113" s="4"/>
      <c r="B113" s="4"/>
      <c r="C113" s="4"/>
      <c r="D113" s="4"/>
      <c r="E113" s="42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5.75" customHeight="1">
      <c r="A114" s="4"/>
      <c r="B114" s="4"/>
      <c r="C114" s="4"/>
      <c r="D114" s="4"/>
      <c r="E114" s="42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5.75" customHeight="1">
      <c r="A115" s="4"/>
      <c r="B115" s="4"/>
      <c r="C115" s="4"/>
      <c r="D115" s="4"/>
      <c r="E115" s="42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5.75" customHeight="1">
      <c r="A116" s="4"/>
      <c r="B116" s="4"/>
      <c r="C116" s="4"/>
      <c r="D116" s="4"/>
      <c r="E116" s="42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5.75" customHeight="1">
      <c r="A117" s="4"/>
      <c r="B117" s="4"/>
      <c r="C117" s="4"/>
      <c r="D117" s="4"/>
      <c r="E117" s="42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5.75" customHeight="1">
      <c r="A118" s="4"/>
      <c r="B118" s="4"/>
      <c r="C118" s="4"/>
      <c r="D118" s="4"/>
      <c r="E118" s="42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5.75" customHeight="1">
      <c r="A119" s="4"/>
      <c r="B119" s="4"/>
      <c r="C119" s="4"/>
      <c r="D119" s="4"/>
      <c r="E119" s="42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5.75" customHeight="1">
      <c r="A120" s="4"/>
      <c r="B120" s="4"/>
      <c r="C120" s="4"/>
      <c r="D120" s="4"/>
      <c r="E120" s="42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5.75" customHeight="1">
      <c r="A121" s="4"/>
      <c r="B121" s="4"/>
      <c r="C121" s="4"/>
      <c r="D121" s="4"/>
      <c r="E121" s="42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5.75" customHeight="1">
      <c r="A122" s="4"/>
      <c r="B122" s="4"/>
      <c r="C122" s="4"/>
      <c r="D122" s="4"/>
      <c r="E122" s="42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5.75" customHeight="1">
      <c r="A123" s="4"/>
      <c r="B123" s="4"/>
      <c r="C123" s="4"/>
      <c r="D123" s="4"/>
      <c r="E123" s="42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5.75" customHeight="1">
      <c r="A124" s="4"/>
      <c r="B124" s="4"/>
      <c r="C124" s="4"/>
      <c r="D124" s="4"/>
      <c r="E124" s="4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5.75" customHeight="1">
      <c r="A125" s="4"/>
      <c r="B125" s="4"/>
      <c r="C125" s="4"/>
      <c r="D125" s="4"/>
      <c r="E125" s="42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5.75" customHeight="1">
      <c r="A126" s="4"/>
      <c r="B126" s="4"/>
      <c r="C126" s="4"/>
      <c r="D126" s="4"/>
      <c r="E126" s="42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5.75" customHeight="1">
      <c r="A127" s="4"/>
      <c r="B127" s="4"/>
      <c r="C127" s="4"/>
      <c r="D127" s="4"/>
      <c r="E127" s="42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5.75" customHeight="1">
      <c r="A128" s="4"/>
      <c r="B128" s="4"/>
      <c r="C128" s="4"/>
      <c r="D128" s="4"/>
      <c r="E128" s="42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5.75" customHeight="1">
      <c r="A129" s="4"/>
      <c r="B129" s="4"/>
      <c r="C129" s="4"/>
      <c r="D129" s="4"/>
      <c r="E129" s="42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5.75" customHeight="1">
      <c r="A130" s="4"/>
      <c r="B130" s="4"/>
      <c r="C130" s="4"/>
      <c r="D130" s="4"/>
      <c r="E130" s="42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5.75" customHeight="1">
      <c r="A131" s="4"/>
      <c r="B131" s="4"/>
      <c r="C131" s="4"/>
      <c r="D131" s="4"/>
      <c r="E131" s="42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5.75" customHeight="1">
      <c r="A132" s="4"/>
      <c r="B132" s="4"/>
      <c r="C132" s="4"/>
      <c r="D132" s="4"/>
      <c r="E132" s="42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5.75" customHeight="1">
      <c r="A133" s="4"/>
      <c r="B133" s="4"/>
      <c r="C133" s="4"/>
      <c r="D133" s="4"/>
      <c r="E133" s="42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5.75" customHeight="1">
      <c r="A134" s="4"/>
      <c r="B134" s="4"/>
      <c r="C134" s="4"/>
      <c r="D134" s="4"/>
      <c r="E134" s="42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5.75" customHeight="1">
      <c r="A135" s="4"/>
      <c r="B135" s="4"/>
      <c r="C135" s="4"/>
      <c r="D135" s="4"/>
      <c r="E135" s="42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5.75" customHeight="1">
      <c r="A136" s="4"/>
      <c r="B136" s="4"/>
      <c r="C136" s="4"/>
      <c r="D136" s="4"/>
      <c r="E136" s="42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5.75" customHeight="1">
      <c r="A137" s="4"/>
      <c r="B137" s="4"/>
      <c r="C137" s="4"/>
      <c r="D137" s="4"/>
      <c r="E137" s="42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5.75" customHeight="1">
      <c r="A138" s="4"/>
      <c r="B138" s="4"/>
      <c r="C138" s="4"/>
      <c r="D138" s="4"/>
      <c r="E138" s="42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5.75" customHeight="1">
      <c r="A139" s="4"/>
      <c r="B139" s="4"/>
      <c r="C139" s="4"/>
      <c r="D139" s="4"/>
      <c r="E139" s="42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5.75" customHeight="1">
      <c r="A140" s="4"/>
      <c r="B140" s="4"/>
      <c r="C140" s="4"/>
      <c r="D140" s="4"/>
      <c r="E140" s="42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5.75" customHeight="1">
      <c r="A141" s="4"/>
      <c r="B141" s="4"/>
      <c r="C141" s="4"/>
      <c r="D141" s="4"/>
      <c r="E141" s="42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5.75" customHeight="1">
      <c r="A142" s="1"/>
      <c r="B142" s="1"/>
      <c r="C142" s="1"/>
      <c r="D142" s="1"/>
      <c r="E142" s="58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>
      <c r="A143" s="1"/>
      <c r="B143" s="1"/>
      <c r="C143" s="1"/>
      <c r="D143" s="1"/>
      <c r="E143" s="58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>
      <c r="A144" s="1"/>
      <c r="B144" s="1"/>
      <c r="C144" s="1"/>
      <c r="D144" s="1"/>
      <c r="E144" s="58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>
      <c r="A145" s="1"/>
      <c r="B145" s="1"/>
      <c r="C145" s="1"/>
      <c r="D145" s="1"/>
      <c r="E145" s="58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>
      <c r="A146" s="1"/>
      <c r="B146" s="1"/>
      <c r="C146" s="1"/>
      <c r="D146" s="1"/>
      <c r="E146" s="58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>
      <c r="A147" s="1"/>
      <c r="B147" s="1"/>
      <c r="C147" s="1"/>
      <c r="D147" s="1"/>
      <c r="E147" s="58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>
      <c r="A148" s="1"/>
      <c r="B148" s="1"/>
      <c r="C148" s="1"/>
      <c r="D148" s="1"/>
      <c r="E148" s="5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>
      <c r="A149" s="1"/>
      <c r="B149" s="1"/>
      <c r="C149" s="1"/>
      <c r="D149" s="1"/>
      <c r="E149" s="5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>
      <c r="A150" s="1"/>
      <c r="B150" s="1"/>
      <c r="C150" s="1"/>
      <c r="D150" s="1"/>
      <c r="E150" s="5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>
      <c r="A151" s="1"/>
      <c r="B151" s="1"/>
      <c r="C151" s="1"/>
      <c r="D151" s="1"/>
      <c r="E151" s="5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>
      <c r="A152" s="1"/>
      <c r="B152" s="1"/>
      <c r="C152" s="1"/>
      <c r="D152" s="1"/>
      <c r="E152" s="5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>
      <c r="A153" s="1"/>
      <c r="B153" s="1"/>
      <c r="C153" s="1"/>
      <c r="D153" s="1"/>
      <c r="E153" s="5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>
      <c r="A154" s="1"/>
      <c r="B154" s="1"/>
      <c r="C154" s="1"/>
      <c r="D154" s="1"/>
      <c r="E154" s="5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>
      <c r="A155" s="1"/>
      <c r="B155" s="1"/>
      <c r="C155" s="1"/>
      <c r="D155" s="1"/>
      <c r="E155" s="5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>
      <c r="A156" s="1"/>
      <c r="B156" s="1"/>
      <c r="C156" s="1"/>
      <c r="D156" s="1"/>
      <c r="E156" s="5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>
      <c r="A157" s="1"/>
      <c r="B157" s="1"/>
      <c r="C157" s="1"/>
      <c r="D157" s="1"/>
      <c r="E157" s="5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>
      <c r="A158" s="1"/>
      <c r="B158" s="1"/>
      <c r="C158" s="1"/>
      <c r="D158" s="1"/>
      <c r="E158" s="5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>
      <c r="A159" s="1"/>
      <c r="B159" s="1"/>
      <c r="C159" s="1"/>
      <c r="D159" s="1"/>
      <c r="E159" s="5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>
      <c r="A160" s="1"/>
      <c r="B160" s="1"/>
      <c r="C160" s="1"/>
      <c r="D160" s="1"/>
      <c r="E160" s="5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>
      <c r="A161" s="1"/>
      <c r="B161" s="1"/>
      <c r="C161" s="1"/>
      <c r="D161" s="1"/>
      <c r="E161" s="5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>
      <c r="A162" s="1"/>
      <c r="B162" s="1"/>
      <c r="C162" s="1"/>
      <c r="D162" s="1"/>
      <c r="E162" s="5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>
      <c r="A163" s="1"/>
      <c r="B163" s="1"/>
      <c r="C163" s="1"/>
      <c r="D163" s="1"/>
      <c r="E163" s="5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>
      <c r="A164" s="1"/>
      <c r="B164" s="1"/>
      <c r="C164" s="1"/>
      <c r="D164" s="1"/>
      <c r="E164" s="5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>
      <c r="A165" s="1"/>
      <c r="B165" s="1"/>
      <c r="C165" s="1"/>
      <c r="D165" s="1"/>
      <c r="E165" s="5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>
      <c r="A166" s="1"/>
      <c r="B166" s="1"/>
      <c r="C166" s="1"/>
      <c r="D166" s="1"/>
      <c r="E166" s="5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>
      <c r="A167" s="1"/>
      <c r="B167" s="1"/>
      <c r="C167" s="1"/>
      <c r="D167" s="1"/>
      <c r="E167" s="5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>
      <c r="A168" s="1"/>
      <c r="B168" s="1"/>
      <c r="C168" s="1"/>
      <c r="D168" s="1"/>
      <c r="E168" s="5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>
      <c r="A169" s="1"/>
      <c r="B169" s="1"/>
      <c r="C169" s="1"/>
      <c r="D169" s="1"/>
      <c r="E169" s="5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>
      <c r="A170" s="1"/>
      <c r="B170" s="1"/>
      <c r="C170" s="1"/>
      <c r="D170" s="1"/>
      <c r="E170" s="5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>
      <c r="A171" s="1"/>
      <c r="B171" s="1"/>
      <c r="C171" s="1"/>
      <c r="D171" s="1"/>
      <c r="E171" s="5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>
      <c r="A172" s="1"/>
      <c r="B172" s="1"/>
      <c r="C172" s="1"/>
      <c r="D172" s="1"/>
      <c r="E172" s="5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>
      <c r="A173" s="1"/>
      <c r="B173" s="1"/>
      <c r="C173" s="1"/>
      <c r="D173" s="1"/>
      <c r="E173" s="5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>
      <c r="A174" s="1"/>
      <c r="B174" s="1"/>
      <c r="C174" s="1"/>
      <c r="D174" s="1"/>
      <c r="E174" s="5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>
      <c r="A175" s="1"/>
      <c r="B175" s="1"/>
      <c r="C175" s="1"/>
      <c r="D175" s="1"/>
      <c r="E175" s="5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>
      <c r="A176" s="1"/>
      <c r="B176" s="1"/>
      <c r="C176" s="1"/>
      <c r="D176" s="1"/>
      <c r="E176" s="5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>
      <c r="A177" s="1"/>
      <c r="B177" s="1"/>
      <c r="C177" s="1"/>
      <c r="D177" s="1"/>
      <c r="E177" s="5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>
      <c r="A178" s="1"/>
      <c r="B178" s="1"/>
      <c r="C178" s="1"/>
      <c r="D178" s="1"/>
      <c r="E178" s="5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>
      <c r="A179" s="1"/>
      <c r="B179" s="1"/>
      <c r="C179" s="1"/>
      <c r="D179" s="1"/>
      <c r="E179" s="5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>
      <c r="A180" s="1"/>
      <c r="B180" s="1"/>
      <c r="C180" s="1"/>
      <c r="D180" s="1"/>
      <c r="E180" s="5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>
      <c r="A181" s="1"/>
      <c r="B181" s="1"/>
      <c r="C181" s="1"/>
      <c r="D181" s="1"/>
      <c r="E181" s="5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>
      <c r="A182" s="1"/>
      <c r="B182" s="1"/>
      <c r="C182" s="1"/>
      <c r="D182" s="1"/>
      <c r="E182" s="5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>
      <c r="A183" s="1"/>
      <c r="B183" s="1"/>
      <c r="C183" s="1"/>
      <c r="D183" s="1"/>
      <c r="E183" s="5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>
      <c r="A184" s="1"/>
      <c r="B184" s="1"/>
      <c r="C184" s="1"/>
      <c r="D184" s="1"/>
      <c r="E184" s="5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>
      <c r="A185" s="1"/>
      <c r="B185" s="1"/>
      <c r="C185" s="1"/>
      <c r="D185" s="1"/>
      <c r="E185" s="5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>
      <c r="A186" s="1"/>
      <c r="B186" s="1"/>
      <c r="C186" s="1"/>
      <c r="D186" s="1"/>
      <c r="E186" s="5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>
      <c r="A187" s="1"/>
      <c r="B187" s="1"/>
      <c r="C187" s="1"/>
      <c r="D187" s="1"/>
      <c r="E187" s="5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>
      <c r="A188" s="1"/>
      <c r="B188" s="1"/>
      <c r="C188" s="1"/>
      <c r="D188" s="1"/>
      <c r="E188" s="5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>
      <c r="A189" s="1"/>
      <c r="B189" s="1"/>
      <c r="C189" s="1"/>
      <c r="D189" s="1"/>
      <c r="E189" s="5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>
      <c r="A190" s="1"/>
      <c r="B190" s="1"/>
      <c r="C190" s="1"/>
      <c r="D190" s="1"/>
      <c r="E190" s="5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>
      <c r="A191" s="1"/>
      <c r="B191" s="1"/>
      <c r="C191" s="1"/>
      <c r="D191" s="1"/>
      <c r="E191" s="5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>
      <c r="A192" s="1"/>
      <c r="B192" s="1"/>
      <c r="C192" s="1"/>
      <c r="D192" s="1"/>
      <c r="E192" s="5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>
      <c r="A193" s="1"/>
      <c r="B193" s="1"/>
      <c r="C193" s="1"/>
      <c r="D193" s="1"/>
      <c r="E193" s="5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>
      <c r="A194" s="1"/>
      <c r="B194" s="1"/>
      <c r="C194" s="1"/>
      <c r="D194" s="1"/>
      <c r="E194" s="5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>
      <c r="A195" s="1"/>
      <c r="B195" s="1"/>
      <c r="C195" s="1"/>
      <c r="D195" s="1"/>
      <c r="E195" s="5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>
      <c r="A196" s="1"/>
      <c r="B196" s="1"/>
      <c r="C196" s="1"/>
      <c r="D196" s="1"/>
      <c r="E196" s="5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>
      <c r="A197" s="1"/>
      <c r="B197" s="1"/>
      <c r="C197" s="1"/>
      <c r="D197" s="1"/>
      <c r="E197" s="5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>
      <c r="A198" s="1"/>
      <c r="B198" s="1"/>
      <c r="C198" s="1"/>
      <c r="D198" s="1"/>
      <c r="E198" s="5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>
      <c r="A199" s="1"/>
      <c r="B199" s="1"/>
      <c r="C199" s="1"/>
      <c r="D199" s="1"/>
      <c r="E199" s="5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>
      <c r="A200" s="1"/>
      <c r="B200" s="1"/>
      <c r="C200" s="1"/>
      <c r="D200" s="1"/>
      <c r="E200" s="5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>
      <c r="A201" s="1"/>
      <c r="B201" s="1"/>
      <c r="C201" s="1"/>
      <c r="D201" s="1"/>
      <c r="E201" s="5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>
      <c r="A202" s="1"/>
      <c r="B202" s="1"/>
      <c r="C202" s="1"/>
      <c r="D202" s="1"/>
      <c r="E202" s="5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>
      <c r="A203" s="1"/>
      <c r="B203" s="1"/>
      <c r="C203" s="1"/>
      <c r="D203" s="1"/>
      <c r="E203" s="5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>
      <c r="A204" s="1"/>
      <c r="B204" s="1"/>
      <c r="C204" s="1"/>
      <c r="D204" s="1"/>
      <c r="E204" s="5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>
      <c r="A205" s="1"/>
      <c r="B205" s="1"/>
      <c r="C205" s="1"/>
      <c r="D205" s="1"/>
      <c r="E205" s="5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>
      <c r="A206" s="1"/>
      <c r="B206" s="1"/>
      <c r="C206" s="1"/>
      <c r="D206" s="1"/>
      <c r="E206" s="5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>
      <c r="A207" s="1"/>
      <c r="B207" s="1"/>
      <c r="C207" s="1"/>
      <c r="D207" s="1"/>
      <c r="E207" s="5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>
      <c r="A208" s="1"/>
      <c r="B208" s="1"/>
      <c r="C208" s="1"/>
      <c r="D208" s="1"/>
      <c r="E208" s="5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>
      <c r="A209" s="1"/>
      <c r="B209" s="1"/>
      <c r="C209" s="1"/>
      <c r="D209" s="1"/>
      <c r="E209" s="5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>
      <c r="A210" s="1"/>
      <c r="B210" s="1"/>
      <c r="C210" s="1"/>
      <c r="D210" s="1"/>
      <c r="E210" s="5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>
      <c r="A211" s="1"/>
      <c r="B211" s="1"/>
      <c r="C211" s="1"/>
      <c r="D211" s="1"/>
      <c r="E211" s="5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>
      <c r="A212" s="1"/>
      <c r="B212" s="1"/>
      <c r="C212" s="1"/>
      <c r="D212" s="1"/>
      <c r="E212" s="5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>
      <c r="A213" s="1"/>
      <c r="B213" s="1"/>
      <c r="C213" s="1"/>
      <c r="D213" s="1"/>
      <c r="E213" s="5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>
      <c r="A214" s="1"/>
      <c r="B214" s="1"/>
      <c r="C214" s="1"/>
      <c r="D214" s="1"/>
      <c r="E214" s="5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>
      <c r="A215" s="1"/>
      <c r="B215" s="1"/>
      <c r="C215" s="1"/>
      <c r="D215" s="1"/>
      <c r="E215" s="5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>
      <c r="A216" s="1"/>
      <c r="B216" s="1"/>
      <c r="C216" s="1"/>
      <c r="D216" s="1"/>
      <c r="E216" s="5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>
      <c r="A217" s="1"/>
      <c r="B217" s="1"/>
      <c r="C217" s="1"/>
      <c r="D217" s="1"/>
      <c r="E217" s="5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>
      <c r="A218" s="1"/>
      <c r="B218" s="1"/>
      <c r="C218" s="1"/>
      <c r="D218" s="1"/>
      <c r="E218" s="5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>
      <c r="A219" s="1"/>
      <c r="B219" s="1"/>
      <c r="C219" s="1"/>
      <c r="D219" s="1"/>
      <c r="E219" s="5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>
      <c r="A220" s="1"/>
      <c r="B220" s="1"/>
      <c r="C220" s="1"/>
      <c r="D220" s="1"/>
      <c r="E220" s="5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/>
    <row r="222" spans="1:28" ht="15.75" customHeight="1"/>
    <row r="223" spans="1:28" ht="15.75" customHeight="1"/>
    <row r="224" spans="1:2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K1"/>
    <mergeCell ref="A2:E2"/>
  </mergeCells>
  <pageMargins left="0.74803149606299213" right="0.43307086614173229" top="0.19685039370078741" bottom="0" header="0" footer="0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W1001"/>
  <sheetViews>
    <sheetView topLeftCell="A21" workbookViewId="0">
      <selection activeCell="C5" sqref="C5:D5"/>
    </sheetView>
  </sheetViews>
  <sheetFormatPr defaultColWidth="14.42578125" defaultRowHeight="15" customHeight="1"/>
  <cols>
    <col min="1" max="1" width="11.85546875" customWidth="1"/>
    <col min="2" max="2" width="27.7109375" customWidth="1"/>
    <col min="3" max="3" width="32.140625" customWidth="1"/>
    <col min="4" max="4" width="33.7109375" customWidth="1"/>
    <col min="5" max="23" width="9.140625" customWidth="1"/>
  </cols>
  <sheetData>
    <row r="1" spans="1:23" ht="63.75" customHeight="1">
      <c r="A1" s="2"/>
      <c r="B1" s="2"/>
      <c r="C1" s="210" t="s">
        <v>427</v>
      </c>
      <c r="D1" s="207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9" hidden="1" customHeight="1">
      <c r="A2" s="2"/>
      <c r="B2" s="2"/>
      <c r="C2" s="7"/>
      <c r="D2" s="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45.75" customHeight="1">
      <c r="A3" s="211" t="s">
        <v>381</v>
      </c>
      <c r="B3" s="207"/>
      <c r="C3" s="207"/>
      <c r="D3" s="20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6.75" hidden="1" customHeight="1">
      <c r="A4" s="8"/>
      <c r="B4" s="10"/>
      <c r="C4" s="10"/>
      <c r="D4" s="10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37.5" customHeight="1">
      <c r="A5" s="11" t="s">
        <v>5</v>
      </c>
      <c r="B5" s="11" t="s">
        <v>6</v>
      </c>
      <c r="C5" s="212" t="s">
        <v>7</v>
      </c>
      <c r="D5" s="21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0.25" hidden="1" customHeight="1">
      <c r="A6" s="214" t="s">
        <v>11</v>
      </c>
      <c r="B6" s="215"/>
      <c r="C6" s="215"/>
      <c r="D6" s="21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40.5" hidden="1" customHeight="1">
      <c r="A7" s="11">
        <v>801</v>
      </c>
      <c r="B7" s="11" t="s">
        <v>14</v>
      </c>
      <c r="C7" s="216" t="s">
        <v>15</v>
      </c>
      <c r="D7" s="213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78" hidden="1" customHeight="1">
      <c r="A8" s="11">
        <v>801</v>
      </c>
      <c r="B8" s="11" t="s">
        <v>14</v>
      </c>
      <c r="C8" s="216" t="s">
        <v>15</v>
      </c>
      <c r="D8" s="213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36" hidden="1" customHeight="1">
      <c r="A9" s="11">
        <v>801</v>
      </c>
      <c r="B9" s="19" t="s">
        <v>27</v>
      </c>
      <c r="C9" s="216" t="s">
        <v>29</v>
      </c>
      <c r="D9" s="21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72" hidden="1" customHeight="1">
      <c r="A10" s="11">
        <v>801</v>
      </c>
      <c r="B10" s="19" t="s">
        <v>32</v>
      </c>
      <c r="C10" s="216" t="s">
        <v>33</v>
      </c>
      <c r="D10" s="21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3.5" hidden="1" customHeight="1">
      <c r="A11" s="11">
        <v>801</v>
      </c>
      <c r="B11" s="19" t="s">
        <v>34</v>
      </c>
      <c r="C11" s="216" t="s">
        <v>35</v>
      </c>
      <c r="D11" s="21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77.25" customHeight="1">
      <c r="A12" s="166">
        <v>801</v>
      </c>
      <c r="B12" s="167" t="s">
        <v>38</v>
      </c>
      <c r="C12" s="217" t="s">
        <v>39</v>
      </c>
      <c r="D12" s="21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97.5" customHeight="1">
      <c r="A13" s="166">
        <v>801</v>
      </c>
      <c r="B13" s="166" t="s">
        <v>40</v>
      </c>
      <c r="C13" s="217" t="s">
        <v>41</v>
      </c>
      <c r="D13" s="21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60" customHeight="1">
      <c r="A14" s="166">
        <v>801</v>
      </c>
      <c r="B14" s="166" t="s">
        <v>43</v>
      </c>
      <c r="C14" s="217" t="s">
        <v>44</v>
      </c>
      <c r="D14" s="21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42" customHeight="1">
      <c r="A15" s="166">
        <v>801</v>
      </c>
      <c r="B15" s="166" t="s">
        <v>47</v>
      </c>
      <c r="C15" s="217" t="s">
        <v>48</v>
      </c>
      <c r="D15" s="21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12.5" customHeight="1">
      <c r="A16" s="166">
        <v>801</v>
      </c>
      <c r="B16" s="166" t="s">
        <v>49</v>
      </c>
      <c r="C16" s="217" t="s">
        <v>51</v>
      </c>
      <c r="D16" s="21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60.75" customHeight="1">
      <c r="A17" s="166">
        <v>801</v>
      </c>
      <c r="B17" s="166" t="s">
        <v>52</v>
      </c>
      <c r="C17" s="217" t="s">
        <v>54</v>
      </c>
      <c r="D17" s="21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14.75" customHeight="1">
      <c r="A18" s="166">
        <v>801</v>
      </c>
      <c r="B18" s="166" t="s">
        <v>56</v>
      </c>
      <c r="C18" s="217" t="s">
        <v>57</v>
      </c>
      <c r="D18" s="21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39.5" customHeight="1">
      <c r="A19" s="166">
        <v>801</v>
      </c>
      <c r="B19" s="166" t="s">
        <v>60</v>
      </c>
      <c r="C19" s="217" t="s">
        <v>61</v>
      </c>
      <c r="D19" s="21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72.75" customHeight="1">
      <c r="A20" s="166">
        <v>801</v>
      </c>
      <c r="B20" s="166" t="s">
        <v>63</v>
      </c>
      <c r="C20" s="217" t="s">
        <v>64</v>
      </c>
      <c r="D20" s="21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86.25" customHeight="1">
      <c r="A21" s="166">
        <v>801</v>
      </c>
      <c r="B21" s="166" t="s">
        <v>68</v>
      </c>
      <c r="C21" s="217" t="s">
        <v>69</v>
      </c>
      <c r="D21" s="21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51.75" customHeight="1">
      <c r="A22" s="166">
        <v>801</v>
      </c>
      <c r="B22" s="166" t="s">
        <v>74</v>
      </c>
      <c r="C22" s="217" t="s">
        <v>75</v>
      </c>
      <c r="D22" s="21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60.75" customHeight="1">
      <c r="A23" s="166">
        <v>801</v>
      </c>
      <c r="B23" s="166" t="s">
        <v>76</v>
      </c>
      <c r="C23" s="217" t="s">
        <v>77</v>
      </c>
      <c r="D23" s="21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38.25" customHeight="1">
      <c r="A24" s="166">
        <v>801</v>
      </c>
      <c r="B24" s="166" t="s">
        <v>78</v>
      </c>
      <c r="C24" s="217" t="s">
        <v>79</v>
      </c>
      <c r="D24" s="21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30.75" customHeight="1">
      <c r="A25" s="166">
        <v>801</v>
      </c>
      <c r="B25" s="166" t="s">
        <v>80</v>
      </c>
      <c r="C25" s="217" t="s">
        <v>81</v>
      </c>
      <c r="D25" s="21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61.5" customHeight="1">
      <c r="A26" s="166">
        <v>801</v>
      </c>
      <c r="B26" s="168" t="s">
        <v>379</v>
      </c>
      <c r="C26" s="217" t="s">
        <v>380</v>
      </c>
      <c r="D26" s="21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s="103" customFormat="1" ht="123" customHeight="1">
      <c r="A27" s="166">
        <v>801</v>
      </c>
      <c r="B27" s="167" t="s">
        <v>398</v>
      </c>
      <c r="C27" s="217" t="s">
        <v>397</v>
      </c>
      <c r="D27" s="218"/>
      <c r="E27" s="2"/>
      <c r="F27" s="5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61.5" customHeight="1">
      <c r="A28" s="167">
        <v>801</v>
      </c>
      <c r="B28" s="167" t="s">
        <v>86</v>
      </c>
      <c r="C28" s="217" t="s">
        <v>390</v>
      </c>
      <c r="D28" s="21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58.5" customHeight="1">
      <c r="A29" s="166">
        <v>801</v>
      </c>
      <c r="B29" s="168" t="s">
        <v>91</v>
      </c>
      <c r="C29" s="217" t="s">
        <v>92</v>
      </c>
      <c r="D29" s="21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36" customHeight="1">
      <c r="A30" s="166">
        <v>801</v>
      </c>
      <c r="B30" s="168" t="s">
        <v>412</v>
      </c>
      <c r="C30" s="217" t="s">
        <v>410</v>
      </c>
      <c r="D30" s="21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98.25" customHeight="1">
      <c r="A31" s="166">
        <v>801</v>
      </c>
      <c r="B31" s="168" t="s">
        <v>97</v>
      </c>
      <c r="C31" s="217" t="s">
        <v>98</v>
      </c>
      <c r="D31" s="21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42" customHeight="1">
      <c r="A32" s="166">
        <v>801</v>
      </c>
      <c r="B32" s="168" t="s">
        <v>100</v>
      </c>
      <c r="C32" s="217" t="s">
        <v>102</v>
      </c>
      <c r="D32" s="21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37.5" customHeight="1">
      <c r="A33" s="166">
        <v>801</v>
      </c>
      <c r="B33" s="168" t="s">
        <v>105</v>
      </c>
      <c r="C33" s="217" t="s">
        <v>106</v>
      </c>
      <c r="D33" s="21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68.25" customHeight="1">
      <c r="A34" s="220" t="s">
        <v>109</v>
      </c>
      <c r="B34" s="221"/>
      <c r="C34" s="221"/>
      <c r="D34" s="21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27" customHeight="1">
      <c r="A35" s="169" t="s">
        <v>110</v>
      </c>
      <c r="B35" s="170" t="s">
        <v>82</v>
      </c>
      <c r="C35" s="217" t="s">
        <v>113</v>
      </c>
      <c r="D35" s="21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38.25" customHeigh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78" customHeight="1">
      <c r="A37" s="44"/>
      <c r="B37" s="44"/>
      <c r="C37" s="45"/>
      <c r="D37" s="4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29.25" customHeight="1">
      <c r="A38" s="44"/>
      <c r="B38" s="44"/>
      <c r="C38" s="45"/>
      <c r="D38" s="45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28.5" customHeight="1">
      <c r="A39" s="44"/>
      <c r="B39" s="44"/>
      <c r="C39" s="45"/>
      <c r="D39" s="4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51.75" customHeight="1">
      <c r="A40" s="219"/>
      <c r="B40" s="207"/>
      <c r="C40" s="207"/>
      <c r="D40" s="20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22.5" customHeight="1">
      <c r="A41" s="219"/>
      <c r="B41" s="207"/>
      <c r="C41" s="207"/>
      <c r="D41" s="20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73.5" customHeight="1">
      <c r="A42" s="2"/>
      <c r="B42" s="2"/>
      <c r="C42" s="7"/>
      <c r="D42" s="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3.5" customHeight="1">
      <c r="A43" s="2"/>
      <c r="B43" s="2"/>
      <c r="C43" s="7"/>
      <c r="D43" s="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3.5" customHeight="1">
      <c r="A44" s="2"/>
      <c r="B44" s="2"/>
      <c r="C44" s="7"/>
      <c r="D44" s="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3.5" customHeight="1">
      <c r="A45" s="2"/>
      <c r="B45" s="2"/>
      <c r="C45" s="7"/>
      <c r="D45" s="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3.5" customHeight="1">
      <c r="A46" s="2"/>
      <c r="B46" s="2"/>
      <c r="C46" s="7"/>
      <c r="D46" s="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3.5" customHeight="1">
      <c r="A47" s="2"/>
      <c r="B47" s="2"/>
      <c r="C47" s="7"/>
      <c r="D47" s="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3.5" customHeight="1">
      <c r="A48" s="2"/>
      <c r="B48" s="2"/>
      <c r="C48" s="7"/>
      <c r="D48" s="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3.5" customHeight="1">
      <c r="A49" s="2"/>
      <c r="B49" s="2"/>
      <c r="C49" s="7"/>
      <c r="D49" s="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3.5" customHeight="1">
      <c r="A50" s="2"/>
      <c r="B50" s="2"/>
      <c r="C50" s="7"/>
      <c r="D50" s="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3.5" customHeight="1">
      <c r="A51" s="2"/>
      <c r="B51" s="2"/>
      <c r="C51" s="7"/>
      <c r="D51" s="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3.5" customHeight="1">
      <c r="A52" s="2"/>
      <c r="B52" s="2"/>
      <c r="C52" s="7"/>
      <c r="D52" s="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3.5" customHeight="1">
      <c r="A53" s="2"/>
      <c r="B53" s="2"/>
      <c r="C53" s="7"/>
      <c r="D53" s="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3.5" customHeight="1">
      <c r="A54" s="2"/>
      <c r="B54" s="2"/>
      <c r="C54" s="7"/>
      <c r="D54" s="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3.5" customHeight="1">
      <c r="A55" s="2"/>
      <c r="B55" s="2"/>
      <c r="C55" s="7"/>
      <c r="D55" s="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3.5" customHeight="1">
      <c r="A56" s="2"/>
      <c r="B56" s="2"/>
      <c r="C56" s="7"/>
      <c r="D56" s="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3.5" customHeight="1">
      <c r="A57" s="2"/>
      <c r="B57" s="2"/>
      <c r="C57" s="7"/>
      <c r="D57" s="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3.5" customHeight="1">
      <c r="A58" s="2"/>
      <c r="B58" s="2"/>
      <c r="C58" s="7"/>
      <c r="D58" s="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3.5" customHeight="1">
      <c r="A59" s="2"/>
      <c r="B59" s="2"/>
      <c r="C59" s="7"/>
      <c r="D59" s="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3.5" customHeight="1">
      <c r="A60" s="2"/>
      <c r="B60" s="2"/>
      <c r="C60" s="7"/>
      <c r="D60" s="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3.5" customHeight="1">
      <c r="A61" s="2"/>
      <c r="B61" s="2"/>
      <c r="C61" s="7"/>
      <c r="D61" s="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3.5" customHeight="1">
      <c r="A62" s="2"/>
      <c r="B62" s="2"/>
      <c r="C62" s="7"/>
      <c r="D62" s="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3.5" customHeight="1">
      <c r="A63" s="2"/>
      <c r="B63" s="2"/>
      <c r="C63" s="7"/>
      <c r="D63" s="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3.5" customHeight="1">
      <c r="A64" s="2"/>
      <c r="B64" s="2"/>
      <c r="C64" s="7"/>
      <c r="D64" s="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3.5" customHeight="1">
      <c r="A65" s="2"/>
      <c r="B65" s="2"/>
      <c r="C65" s="7"/>
      <c r="D65" s="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3.5" customHeight="1">
      <c r="A66" s="2"/>
      <c r="B66" s="2"/>
      <c r="C66" s="7"/>
      <c r="D66" s="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3.5" customHeight="1">
      <c r="A67" s="2"/>
      <c r="B67" s="2"/>
      <c r="C67" s="7"/>
      <c r="D67" s="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3.5" customHeight="1">
      <c r="A68" s="2"/>
      <c r="B68" s="2"/>
      <c r="C68" s="7"/>
      <c r="D68" s="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3.5" customHeight="1">
      <c r="A69" s="2"/>
      <c r="B69" s="2"/>
      <c r="C69" s="7"/>
      <c r="D69" s="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3.5" customHeight="1">
      <c r="A70" s="2"/>
      <c r="B70" s="2"/>
      <c r="C70" s="7"/>
      <c r="D70" s="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3.5" customHeight="1">
      <c r="A71" s="2"/>
      <c r="B71" s="2"/>
      <c r="C71" s="7"/>
      <c r="D71" s="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3.5" customHeight="1">
      <c r="A72" s="2"/>
      <c r="B72" s="2"/>
      <c r="C72" s="7"/>
      <c r="D72" s="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3.5" customHeight="1">
      <c r="A73" s="2"/>
      <c r="B73" s="2"/>
      <c r="C73" s="7"/>
      <c r="D73" s="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3.5" customHeight="1">
      <c r="A74" s="2"/>
      <c r="B74" s="2"/>
      <c r="C74" s="7"/>
      <c r="D74" s="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3.5" customHeight="1">
      <c r="A75" s="2"/>
      <c r="B75" s="2"/>
      <c r="C75" s="7"/>
      <c r="D75" s="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3.5" customHeight="1">
      <c r="A76" s="2"/>
      <c r="B76" s="2"/>
      <c r="C76" s="7"/>
      <c r="D76" s="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3.5" customHeight="1">
      <c r="A77" s="2"/>
      <c r="B77" s="2"/>
      <c r="C77" s="7"/>
      <c r="D77" s="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3.5" customHeight="1">
      <c r="A78" s="2"/>
      <c r="B78" s="2"/>
      <c r="C78" s="7"/>
      <c r="D78" s="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3.5" customHeight="1">
      <c r="A79" s="2"/>
      <c r="B79" s="2"/>
      <c r="C79" s="7"/>
      <c r="D79" s="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3.5" customHeight="1">
      <c r="A80" s="2"/>
      <c r="B80" s="2"/>
      <c r="C80" s="7"/>
      <c r="D80" s="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3.5" customHeight="1">
      <c r="A81" s="2"/>
      <c r="B81" s="2"/>
      <c r="C81" s="7"/>
      <c r="D81" s="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3.5" customHeight="1">
      <c r="A82" s="2"/>
      <c r="B82" s="2"/>
      <c r="C82" s="7"/>
      <c r="D82" s="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3.5" customHeight="1">
      <c r="A83" s="2"/>
      <c r="B83" s="2"/>
      <c r="C83" s="7"/>
      <c r="D83" s="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3.5" customHeight="1">
      <c r="A84" s="2"/>
      <c r="B84" s="2"/>
      <c r="C84" s="7"/>
      <c r="D84" s="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3.5" customHeight="1">
      <c r="A85" s="2"/>
      <c r="B85" s="2"/>
      <c r="C85" s="7"/>
      <c r="D85" s="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3.5" customHeight="1">
      <c r="A86" s="2"/>
      <c r="B86" s="2"/>
      <c r="C86" s="7"/>
      <c r="D86" s="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3.5" customHeight="1">
      <c r="A87" s="2"/>
      <c r="B87" s="2"/>
      <c r="C87" s="7"/>
      <c r="D87" s="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3.5" customHeight="1">
      <c r="A88" s="2"/>
      <c r="B88" s="2"/>
      <c r="C88" s="7"/>
      <c r="D88" s="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3.5" customHeight="1">
      <c r="A89" s="2"/>
      <c r="B89" s="2"/>
      <c r="C89" s="7"/>
      <c r="D89" s="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3.5" customHeight="1">
      <c r="A90" s="2"/>
      <c r="B90" s="2"/>
      <c r="C90" s="7"/>
      <c r="D90" s="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3.5" customHeight="1">
      <c r="A91" s="2"/>
      <c r="B91" s="2"/>
      <c r="C91" s="7"/>
      <c r="D91" s="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3.5" customHeight="1">
      <c r="A92" s="2"/>
      <c r="B92" s="2"/>
      <c r="C92" s="7"/>
      <c r="D92" s="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3.5" customHeight="1">
      <c r="A93" s="2"/>
      <c r="B93" s="2"/>
      <c r="C93" s="7"/>
      <c r="D93" s="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3.5" customHeight="1">
      <c r="A94" s="2"/>
      <c r="B94" s="2"/>
      <c r="C94" s="7"/>
      <c r="D94" s="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3.5" customHeight="1">
      <c r="A95" s="2"/>
      <c r="B95" s="2"/>
      <c r="C95" s="7"/>
      <c r="D95" s="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3.5" customHeight="1">
      <c r="A96" s="2"/>
      <c r="B96" s="2"/>
      <c r="C96" s="7"/>
      <c r="D96" s="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3.5" customHeight="1">
      <c r="A97" s="2"/>
      <c r="B97" s="2"/>
      <c r="C97" s="7"/>
      <c r="D97" s="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3.5" customHeight="1">
      <c r="A98" s="2"/>
      <c r="B98" s="2"/>
      <c r="C98" s="7"/>
      <c r="D98" s="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3.5" customHeight="1">
      <c r="A99" s="2"/>
      <c r="B99" s="2"/>
      <c r="C99" s="7"/>
      <c r="D99" s="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3.5" customHeight="1">
      <c r="A100" s="2"/>
      <c r="B100" s="2"/>
      <c r="C100" s="7"/>
      <c r="D100" s="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3.5" customHeight="1">
      <c r="A101" s="2"/>
      <c r="B101" s="2"/>
      <c r="C101" s="7"/>
      <c r="D101" s="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3.5" customHeight="1">
      <c r="A102" s="2"/>
      <c r="B102" s="2"/>
      <c r="C102" s="7"/>
      <c r="D102" s="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3.5" customHeight="1">
      <c r="A103" s="2"/>
      <c r="B103" s="2"/>
      <c r="C103" s="7"/>
      <c r="D103" s="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3.5" customHeight="1">
      <c r="A104" s="2"/>
      <c r="B104" s="2"/>
      <c r="C104" s="7"/>
      <c r="D104" s="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3.5" customHeight="1">
      <c r="A105" s="2"/>
      <c r="B105" s="2"/>
      <c r="C105" s="7"/>
      <c r="D105" s="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3.5" customHeight="1">
      <c r="A106" s="2"/>
      <c r="B106" s="2"/>
      <c r="C106" s="7"/>
      <c r="D106" s="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3.5" customHeight="1">
      <c r="A107" s="2"/>
      <c r="B107" s="2"/>
      <c r="C107" s="7"/>
      <c r="D107" s="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3.5" customHeight="1">
      <c r="A108" s="2"/>
      <c r="B108" s="2"/>
      <c r="C108" s="7"/>
      <c r="D108" s="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3.5" customHeight="1">
      <c r="A109" s="2"/>
      <c r="B109" s="2"/>
      <c r="C109" s="7"/>
      <c r="D109" s="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3.5" customHeight="1">
      <c r="A110" s="2"/>
      <c r="B110" s="2"/>
      <c r="C110" s="7"/>
      <c r="D110" s="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3.5" customHeight="1">
      <c r="A111" s="2"/>
      <c r="B111" s="2"/>
      <c r="C111" s="7"/>
      <c r="D111" s="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3.5" customHeight="1">
      <c r="A112" s="2"/>
      <c r="B112" s="2"/>
      <c r="C112" s="7"/>
      <c r="D112" s="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3.5" customHeight="1">
      <c r="A113" s="2"/>
      <c r="B113" s="2"/>
      <c r="C113" s="7"/>
      <c r="D113" s="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3.5" customHeight="1">
      <c r="A114" s="2"/>
      <c r="B114" s="2"/>
      <c r="C114" s="7"/>
      <c r="D114" s="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3.5" customHeight="1">
      <c r="A115" s="2"/>
      <c r="B115" s="2"/>
      <c r="C115" s="7"/>
      <c r="D115" s="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3.5" customHeight="1">
      <c r="A116" s="2"/>
      <c r="B116" s="2"/>
      <c r="C116" s="7"/>
      <c r="D116" s="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3.5" customHeight="1">
      <c r="A117" s="2"/>
      <c r="B117" s="2"/>
      <c r="C117" s="7"/>
      <c r="D117" s="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3.5" customHeight="1">
      <c r="A118" s="2"/>
      <c r="B118" s="2"/>
      <c r="C118" s="7"/>
      <c r="D118" s="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3.5" customHeight="1">
      <c r="A119" s="2"/>
      <c r="B119" s="2"/>
      <c r="C119" s="7"/>
      <c r="D119" s="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3.5" customHeight="1">
      <c r="A120" s="2"/>
      <c r="B120" s="2"/>
      <c r="C120" s="7"/>
      <c r="D120" s="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3.5" customHeight="1">
      <c r="A121" s="2"/>
      <c r="B121" s="2"/>
      <c r="C121" s="7"/>
      <c r="D121" s="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3.5" customHeight="1">
      <c r="A122" s="2"/>
      <c r="B122" s="2"/>
      <c r="C122" s="7"/>
      <c r="D122" s="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3.5" customHeight="1">
      <c r="A123" s="2"/>
      <c r="B123" s="2"/>
      <c r="C123" s="7"/>
      <c r="D123" s="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3.5" customHeight="1">
      <c r="A124" s="2"/>
      <c r="B124" s="2"/>
      <c r="C124" s="7"/>
      <c r="D124" s="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3.5" customHeight="1">
      <c r="A125" s="2"/>
      <c r="B125" s="2"/>
      <c r="C125" s="7"/>
      <c r="D125" s="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3.5" customHeight="1">
      <c r="A126" s="2"/>
      <c r="B126" s="2"/>
      <c r="C126" s="7"/>
      <c r="D126" s="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3.5" customHeight="1">
      <c r="A127" s="2"/>
      <c r="B127" s="2"/>
      <c r="C127" s="7"/>
      <c r="D127" s="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3.5" customHeight="1">
      <c r="A128" s="2"/>
      <c r="B128" s="2"/>
      <c r="C128" s="7"/>
      <c r="D128" s="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3.5" customHeight="1">
      <c r="A129" s="2"/>
      <c r="B129" s="2"/>
      <c r="C129" s="7"/>
      <c r="D129" s="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3.5" customHeight="1">
      <c r="A130" s="2"/>
      <c r="B130" s="2"/>
      <c r="C130" s="7"/>
      <c r="D130" s="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3.5" customHeight="1">
      <c r="A131" s="2"/>
      <c r="B131" s="2"/>
      <c r="C131" s="7"/>
      <c r="D131" s="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3.5" customHeight="1">
      <c r="A132" s="2"/>
      <c r="B132" s="2"/>
      <c r="C132" s="7"/>
      <c r="D132" s="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3.5" customHeight="1">
      <c r="A133" s="2"/>
      <c r="B133" s="2"/>
      <c r="C133" s="7"/>
      <c r="D133" s="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3.5" customHeight="1">
      <c r="A134" s="2"/>
      <c r="B134" s="2"/>
      <c r="C134" s="7"/>
      <c r="D134" s="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3.5" customHeight="1">
      <c r="A135" s="2"/>
      <c r="B135" s="2"/>
      <c r="C135" s="7"/>
      <c r="D135" s="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3.5" customHeight="1">
      <c r="A136" s="2"/>
      <c r="B136" s="2"/>
      <c r="C136" s="7"/>
      <c r="D136" s="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3.5" customHeight="1">
      <c r="A137" s="2"/>
      <c r="B137" s="2"/>
      <c r="C137" s="7"/>
      <c r="D137" s="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3.5" customHeight="1">
      <c r="A138" s="2"/>
      <c r="B138" s="2"/>
      <c r="C138" s="7"/>
      <c r="D138" s="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3.5" customHeight="1">
      <c r="A139" s="2"/>
      <c r="B139" s="2"/>
      <c r="C139" s="7"/>
      <c r="D139" s="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3.5" customHeight="1">
      <c r="A140" s="2"/>
      <c r="B140" s="2"/>
      <c r="C140" s="7"/>
      <c r="D140" s="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3.5" customHeight="1">
      <c r="A141" s="2"/>
      <c r="B141" s="2"/>
      <c r="C141" s="7"/>
      <c r="D141" s="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3.5" customHeight="1">
      <c r="A142" s="2"/>
      <c r="B142" s="2"/>
      <c r="C142" s="7"/>
      <c r="D142" s="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3.5" customHeight="1">
      <c r="A143" s="2"/>
      <c r="B143" s="2"/>
      <c r="C143" s="7"/>
      <c r="D143" s="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3.5" customHeight="1">
      <c r="A144" s="2"/>
      <c r="B144" s="2"/>
      <c r="C144" s="7"/>
      <c r="D144" s="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3.5" customHeight="1">
      <c r="A145" s="2"/>
      <c r="B145" s="2"/>
      <c r="C145" s="7"/>
      <c r="D145" s="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3.5" customHeight="1">
      <c r="A146" s="2"/>
      <c r="B146" s="2"/>
      <c r="C146" s="7"/>
      <c r="D146" s="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3.5" customHeight="1">
      <c r="A147" s="2"/>
      <c r="B147" s="2"/>
      <c r="C147" s="7"/>
      <c r="D147" s="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3.5" customHeight="1">
      <c r="A148" s="2"/>
      <c r="B148" s="2"/>
      <c r="C148" s="7"/>
      <c r="D148" s="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3.5" customHeight="1">
      <c r="A149" s="2"/>
      <c r="B149" s="2"/>
      <c r="C149" s="7"/>
      <c r="D149" s="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3.5" customHeight="1">
      <c r="A150" s="2"/>
      <c r="B150" s="2"/>
      <c r="C150" s="7"/>
      <c r="D150" s="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3.5" customHeight="1">
      <c r="A151" s="2"/>
      <c r="B151" s="2"/>
      <c r="C151" s="7"/>
      <c r="D151" s="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3.5" customHeight="1">
      <c r="A152" s="2"/>
      <c r="B152" s="2"/>
      <c r="C152" s="7"/>
      <c r="D152" s="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3.5" customHeight="1">
      <c r="A153" s="2"/>
      <c r="B153" s="2"/>
      <c r="C153" s="7"/>
      <c r="D153" s="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3.5" customHeight="1">
      <c r="A154" s="2"/>
      <c r="B154" s="2"/>
      <c r="C154" s="7"/>
      <c r="D154" s="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3.5" customHeight="1">
      <c r="A155" s="2"/>
      <c r="B155" s="2"/>
      <c r="C155" s="7"/>
      <c r="D155" s="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3.5" customHeight="1">
      <c r="A156" s="2"/>
      <c r="B156" s="2"/>
      <c r="C156" s="7"/>
      <c r="D156" s="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3.5" customHeight="1">
      <c r="A157" s="2"/>
      <c r="B157" s="2"/>
      <c r="C157" s="7"/>
      <c r="D157" s="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3.5" customHeight="1">
      <c r="A158" s="2"/>
      <c r="B158" s="2"/>
      <c r="C158" s="7"/>
      <c r="D158" s="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3.5" customHeight="1">
      <c r="A159" s="2"/>
      <c r="B159" s="2"/>
      <c r="C159" s="7"/>
      <c r="D159" s="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3.5" customHeight="1">
      <c r="A160" s="2"/>
      <c r="B160" s="2"/>
      <c r="C160" s="7"/>
      <c r="D160" s="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3.5" customHeight="1">
      <c r="A161" s="2"/>
      <c r="B161" s="2"/>
      <c r="C161" s="7"/>
      <c r="D161" s="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3.5" customHeight="1">
      <c r="A162" s="2"/>
      <c r="B162" s="2"/>
      <c r="C162" s="7"/>
      <c r="D162" s="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3.5" customHeight="1">
      <c r="A163" s="2"/>
      <c r="B163" s="2"/>
      <c r="C163" s="7"/>
      <c r="D163" s="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3.5" customHeight="1">
      <c r="A164" s="2"/>
      <c r="B164" s="2"/>
      <c r="C164" s="7"/>
      <c r="D164" s="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3.5" customHeight="1">
      <c r="A165" s="2"/>
      <c r="B165" s="2"/>
      <c r="C165" s="7"/>
      <c r="D165" s="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3.5" customHeight="1">
      <c r="A166" s="2"/>
      <c r="B166" s="2"/>
      <c r="C166" s="7"/>
      <c r="D166" s="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3.5" customHeight="1">
      <c r="A167" s="2"/>
      <c r="B167" s="2"/>
      <c r="C167" s="7"/>
      <c r="D167" s="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3.5" customHeight="1">
      <c r="A168" s="2"/>
      <c r="B168" s="2"/>
      <c r="C168" s="7"/>
      <c r="D168" s="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3.5" customHeight="1">
      <c r="A169" s="2"/>
      <c r="B169" s="2"/>
      <c r="C169" s="7"/>
      <c r="D169" s="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3.5" customHeight="1">
      <c r="A170" s="2"/>
      <c r="B170" s="2"/>
      <c r="C170" s="7"/>
      <c r="D170" s="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3.5" customHeight="1">
      <c r="A171" s="2"/>
      <c r="B171" s="2"/>
      <c r="C171" s="7"/>
      <c r="D171" s="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3.5" customHeight="1">
      <c r="A172" s="2"/>
      <c r="B172" s="2"/>
      <c r="C172" s="7"/>
      <c r="D172" s="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3.5" customHeight="1">
      <c r="A173" s="2"/>
      <c r="B173" s="2"/>
      <c r="C173" s="7"/>
      <c r="D173" s="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3.5" customHeight="1">
      <c r="A174" s="2"/>
      <c r="B174" s="2"/>
      <c r="C174" s="7"/>
      <c r="D174" s="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3.5" customHeight="1">
      <c r="A175" s="2"/>
      <c r="B175" s="2"/>
      <c r="C175" s="7"/>
      <c r="D175" s="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3.5" customHeight="1">
      <c r="A176" s="2"/>
      <c r="B176" s="2"/>
      <c r="C176" s="7"/>
      <c r="D176" s="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3.5" customHeight="1">
      <c r="A177" s="2"/>
      <c r="B177" s="2"/>
      <c r="C177" s="7"/>
      <c r="D177" s="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3.5" customHeight="1">
      <c r="A178" s="2"/>
      <c r="B178" s="2"/>
      <c r="C178" s="7"/>
      <c r="D178" s="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3.5" customHeight="1">
      <c r="A179" s="2"/>
      <c r="B179" s="2"/>
      <c r="C179" s="7"/>
      <c r="D179" s="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3.5" customHeight="1">
      <c r="A180" s="2"/>
      <c r="B180" s="2"/>
      <c r="C180" s="7"/>
      <c r="D180" s="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3.5" customHeight="1">
      <c r="A181" s="2"/>
      <c r="B181" s="2"/>
      <c r="C181" s="7"/>
      <c r="D181" s="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3.5" customHeight="1">
      <c r="A182" s="2"/>
      <c r="B182" s="2"/>
      <c r="C182" s="7"/>
      <c r="D182" s="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3.5" customHeight="1">
      <c r="A183" s="2"/>
      <c r="B183" s="2"/>
      <c r="C183" s="7"/>
      <c r="D183" s="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3.5" customHeight="1">
      <c r="A184" s="2"/>
      <c r="B184" s="2"/>
      <c r="C184" s="7"/>
      <c r="D184" s="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3.5" customHeight="1">
      <c r="A185" s="2"/>
      <c r="B185" s="2"/>
      <c r="C185" s="7"/>
      <c r="D185" s="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3.5" customHeight="1">
      <c r="A186" s="2"/>
      <c r="B186" s="2"/>
      <c r="C186" s="7"/>
      <c r="D186" s="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3.5" customHeight="1">
      <c r="A187" s="2"/>
      <c r="B187" s="2"/>
      <c r="C187" s="7"/>
      <c r="D187" s="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3.5" customHeight="1">
      <c r="A188" s="2"/>
      <c r="B188" s="2"/>
      <c r="C188" s="7"/>
      <c r="D188" s="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3.5" customHeight="1">
      <c r="A189" s="2"/>
      <c r="B189" s="2"/>
      <c r="C189" s="7"/>
      <c r="D189" s="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3.5" customHeight="1">
      <c r="A190" s="2"/>
      <c r="B190" s="2"/>
      <c r="C190" s="7"/>
      <c r="D190" s="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3.5" customHeight="1">
      <c r="A191" s="2"/>
      <c r="B191" s="2"/>
      <c r="C191" s="7"/>
      <c r="D191" s="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3.5" customHeight="1">
      <c r="A192" s="2"/>
      <c r="B192" s="2"/>
      <c r="C192" s="7"/>
      <c r="D192" s="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3.5" customHeight="1">
      <c r="A193" s="2"/>
      <c r="B193" s="2"/>
      <c r="C193" s="7"/>
      <c r="D193" s="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3.5" customHeight="1">
      <c r="A194" s="2"/>
      <c r="B194" s="2"/>
      <c r="C194" s="7"/>
      <c r="D194" s="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3.5" customHeight="1">
      <c r="A195" s="2"/>
      <c r="B195" s="2"/>
      <c r="C195" s="7"/>
      <c r="D195" s="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3.5" customHeight="1">
      <c r="A196" s="2"/>
      <c r="B196" s="2"/>
      <c r="C196" s="7"/>
      <c r="D196" s="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3.5" customHeight="1">
      <c r="A197" s="2"/>
      <c r="B197" s="2"/>
      <c r="C197" s="7"/>
      <c r="D197" s="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3.5" customHeight="1">
      <c r="A198" s="2"/>
      <c r="B198" s="2"/>
      <c r="C198" s="7"/>
      <c r="D198" s="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3.5" customHeight="1">
      <c r="A199" s="2"/>
      <c r="B199" s="2"/>
      <c r="C199" s="7"/>
      <c r="D199" s="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3.5" customHeight="1">
      <c r="A200" s="2"/>
      <c r="B200" s="2"/>
      <c r="C200" s="7"/>
      <c r="D200" s="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3.5" customHeight="1">
      <c r="A201" s="2"/>
      <c r="B201" s="2"/>
      <c r="C201" s="7"/>
      <c r="D201" s="7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3.5" customHeight="1">
      <c r="A202" s="2"/>
      <c r="B202" s="2"/>
      <c r="C202" s="7"/>
      <c r="D202" s="7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3.5" customHeight="1">
      <c r="A203" s="2"/>
      <c r="B203" s="2"/>
      <c r="C203" s="7"/>
      <c r="D203" s="7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3.5" customHeight="1">
      <c r="A204" s="2"/>
      <c r="B204" s="2"/>
      <c r="C204" s="7"/>
      <c r="D204" s="7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3.5" customHeight="1">
      <c r="A205" s="2"/>
      <c r="B205" s="2"/>
      <c r="C205" s="7"/>
      <c r="D205" s="7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3.5" customHeight="1">
      <c r="A206" s="2"/>
      <c r="B206" s="2"/>
      <c r="C206" s="7"/>
      <c r="D206" s="7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3.5" customHeight="1">
      <c r="A207" s="2"/>
      <c r="B207" s="2"/>
      <c r="C207" s="7"/>
      <c r="D207" s="7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3.5" customHeight="1">
      <c r="A208" s="2"/>
      <c r="B208" s="2"/>
      <c r="C208" s="7"/>
      <c r="D208" s="7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3.5" customHeight="1">
      <c r="A209" s="2"/>
      <c r="B209" s="2"/>
      <c r="C209" s="7"/>
      <c r="D209" s="7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3.5" customHeight="1">
      <c r="A210" s="2"/>
      <c r="B210" s="2"/>
      <c r="C210" s="7"/>
      <c r="D210" s="7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3.5" customHeight="1">
      <c r="A211" s="2"/>
      <c r="B211" s="2"/>
      <c r="C211" s="7"/>
      <c r="D211" s="7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3.5" customHeight="1">
      <c r="A212" s="2"/>
      <c r="B212" s="2"/>
      <c r="C212" s="7"/>
      <c r="D212" s="7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3.5" customHeight="1">
      <c r="A213" s="2"/>
      <c r="B213" s="2"/>
      <c r="C213" s="7"/>
      <c r="D213" s="7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3.5" customHeight="1">
      <c r="A214" s="2"/>
      <c r="B214" s="2"/>
      <c r="C214" s="7"/>
      <c r="D214" s="7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3.5" customHeight="1">
      <c r="A215" s="2"/>
      <c r="B215" s="2"/>
      <c r="C215" s="7"/>
      <c r="D215" s="7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3.5" customHeight="1">
      <c r="A216" s="2"/>
      <c r="B216" s="2"/>
      <c r="C216" s="7"/>
      <c r="D216" s="7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3.5" customHeight="1">
      <c r="A217" s="2"/>
      <c r="B217" s="2"/>
      <c r="C217" s="7"/>
      <c r="D217" s="7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3.5" customHeight="1">
      <c r="A218" s="2"/>
      <c r="B218" s="2"/>
      <c r="C218" s="7"/>
      <c r="D218" s="7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3.5" customHeight="1">
      <c r="A219" s="2"/>
      <c r="B219" s="2"/>
      <c r="C219" s="7"/>
      <c r="D219" s="7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3.5" customHeight="1">
      <c r="A220" s="2"/>
      <c r="B220" s="2"/>
      <c r="C220" s="7"/>
      <c r="D220" s="7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3.5" customHeight="1">
      <c r="A221" s="2"/>
      <c r="B221" s="2"/>
      <c r="C221" s="7"/>
      <c r="D221" s="7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3.5" customHeight="1">
      <c r="A222" s="2"/>
      <c r="B222" s="2"/>
      <c r="C222" s="7"/>
      <c r="D222" s="7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3.5" customHeight="1">
      <c r="A223" s="2"/>
      <c r="B223" s="2"/>
      <c r="C223" s="7"/>
      <c r="D223" s="7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3.5" customHeight="1">
      <c r="A224" s="2"/>
      <c r="B224" s="2"/>
      <c r="C224" s="7"/>
      <c r="D224" s="7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3.5" customHeight="1">
      <c r="A225" s="2"/>
      <c r="B225" s="2"/>
      <c r="C225" s="7"/>
      <c r="D225" s="7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3.5" customHeight="1">
      <c r="A226" s="2"/>
      <c r="B226" s="2"/>
      <c r="C226" s="7"/>
      <c r="D226" s="7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3.5" customHeight="1">
      <c r="A227" s="2"/>
      <c r="B227" s="2"/>
      <c r="C227" s="7"/>
      <c r="D227" s="7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3.5" customHeight="1">
      <c r="A228" s="2"/>
      <c r="B228" s="2"/>
      <c r="C228" s="7"/>
      <c r="D228" s="7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3.5" customHeight="1">
      <c r="A229" s="2"/>
      <c r="B229" s="2"/>
      <c r="C229" s="7"/>
      <c r="D229" s="7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3.5" customHeight="1">
      <c r="A230" s="2"/>
      <c r="B230" s="2"/>
      <c r="C230" s="7"/>
      <c r="D230" s="7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3.5" customHeight="1">
      <c r="A231" s="2"/>
      <c r="B231" s="2"/>
      <c r="C231" s="7"/>
      <c r="D231" s="7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3.5" customHeight="1">
      <c r="A232" s="2"/>
      <c r="B232" s="2"/>
      <c r="C232" s="7"/>
      <c r="D232" s="7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3.5" customHeight="1">
      <c r="A233" s="2"/>
      <c r="B233" s="2"/>
      <c r="C233" s="7"/>
      <c r="D233" s="7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3.5" customHeight="1">
      <c r="A234" s="2"/>
      <c r="B234" s="2"/>
      <c r="C234" s="7"/>
      <c r="D234" s="7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3.5" customHeight="1">
      <c r="A235" s="2"/>
      <c r="B235" s="2"/>
      <c r="C235" s="7"/>
      <c r="D235" s="7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customHeight="1"/>
    <row r="237" spans="1:23" ht="15.75" customHeight="1"/>
    <row r="238" spans="1:23" ht="15.75" customHeight="1"/>
    <row r="239" spans="1:23" ht="15.75" customHeight="1"/>
    <row r="240" spans="1:2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5">
    <mergeCell ref="A40:D40"/>
    <mergeCell ref="A41:D41"/>
    <mergeCell ref="C29:D29"/>
    <mergeCell ref="C30:D30"/>
    <mergeCell ref="C31:D31"/>
    <mergeCell ref="C32:D32"/>
    <mergeCell ref="C33:D33"/>
    <mergeCell ref="A34:D34"/>
    <mergeCell ref="C35:D35"/>
    <mergeCell ref="C23:D23"/>
    <mergeCell ref="C24:D24"/>
    <mergeCell ref="C25:D25"/>
    <mergeCell ref="C26:D26"/>
    <mergeCell ref="C28:D28"/>
    <mergeCell ref="C27:D27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C1:D1"/>
    <mergeCell ref="A3:D3"/>
    <mergeCell ref="C5:D5"/>
    <mergeCell ref="A6:D6"/>
    <mergeCell ref="C7:D7"/>
  </mergeCells>
  <pageMargins left="0.74803149606299213" right="0.19685039370078741" top="0.39370078740157483" bottom="0.39370078740157483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1000"/>
  <sheetViews>
    <sheetView topLeftCell="A4" workbookViewId="0">
      <selection activeCell="H3" sqref="H3"/>
    </sheetView>
  </sheetViews>
  <sheetFormatPr defaultColWidth="14.42578125" defaultRowHeight="15" customHeight="1"/>
  <cols>
    <col min="1" max="1" width="14.5703125" customWidth="1"/>
    <col min="2" max="2" width="31.140625" customWidth="1"/>
    <col min="3" max="3" width="49.140625" customWidth="1"/>
    <col min="4" max="23" width="8.7109375" customWidth="1"/>
  </cols>
  <sheetData>
    <row r="1" spans="1:23" ht="83.25" customHeight="1">
      <c r="A1" s="4"/>
      <c r="B1" s="4"/>
      <c r="C1" s="3" t="s">
        <v>428</v>
      </c>
      <c r="D1" s="5"/>
      <c r="E1" s="5"/>
      <c r="F1" s="5"/>
      <c r="G1" s="5"/>
      <c r="H1" s="5"/>
      <c r="I1" s="5"/>
      <c r="J1" s="5"/>
    </row>
    <row r="2" spans="1:23" ht="1.5" hidden="1" customHeight="1">
      <c r="A2" s="4"/>
      <c r="B2" s="4"/>
      <c r="C2" s="4"/>
      <c r="D2" s="6"/>
    </row>
    <row r="3" spans="1:23" ht="66" customHeight="1">
      <c r="A3" s="223" t="s">
        <v>1</v>
      </c>
      <c r="B3" s="207"/>
      <c r="C3" s="207"/>
      <c r="D3" s="207"/>
    </row>
    <row r="4" spans="1:23" ht="39.75" customHeight="1">
      <c r="A4" s="13" t="s">
        <v>4</v>
      </c>
      <c r="B4" s="14" t="s">
        <v>10</v>
      </c>
      <c r="C4" s="224" t="s">
        <v>12</v>
      </c>
      <c r="D4" s="22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23.25" customHeight="1">
      <c r="A5" s="16">
        <v>801</v>
      </c>
      <c r="B5" s="226" t="s">
        <v>11</v>
      </c>
      <c r="C5" s="215"/>
      <c r="D5" s="213"/>
    </row>
    <row r="6" spans="1:23" ht="60" customHeight="1">
      <c r="A6" s="16">
        <v>801</v>
      </c>
      <c r="B6" s="17" t="s">
        <v>16</v>
      </c>
      <c r="C6" s="222" t="s">
        <v>423</v>
      </c>
      <c r="D6" s="213"/>
    </row>
    <row r="7" spans="1:23" ht="69.75" customHeight="1">
      <c r="A7" s="16">
        <v>801</v>
      </c>
      <c r="B7" s="17" t="s">
        <v>19</v>
      </c>
      <c r="C7" s="222" t="s">
        <v>416</v>
      </c>
      <c r="D7" s="213"/>
    </row>
    <row r="8" spans="1:23" ht="77.25" customHeight="1">
      <c r="A8" s="16">
        <v>801</v>
      </c>
      <c r="B8" s="17" t="s">
        <v>21</v>
      </c>
      <c r="C8" s="222" t="s">
        <v>424</v>
      </c>
      <c r="D8" s="213"/>
    </row>
    <row r="9" spans="1:23" ht="75.75" customHeight="1">
      <c r="A9" s="16">
        <v>801</v>
      </c>
      <c r="B9" s="17" t="s">
        <v>23</v>
      </c>
      <c r="C9" s="222" t="s">
        <v>425</v>
      </c>
      <c r="D9" s="213"/>
    </row>
    <row r="10" spans="1:23" ht="54" customHeight="1">
      <c r="A10" s="16">
        <v>801</v>
      </c>
      <c r="B10" s="17" t="s">
        <v>24</v>
      </c>
      <c r="C10" s="222" t="s">
        <v>20</v>
      </c>
      <c r="D10" s="213"/>
    </row>
    <row r="11" spans="1:23" ht="54" customHeight="1">
      <c r="A11" s="16">
        <v>801</v>
      </c>
      <c r="B11" s="17" t="s">
        <v>25</v>
      </c>
      <c r="C11" s="222" t="s">
        <v>26</v>
      </c>
      <c r="D11" s="213"/>
    </row>
    <row r="12" spans="1:23" ht="61.5" customHeight="1">
      <c r="A12" s="6"/>
      <c r="B12" s="6"/>
      <c r="C12" s="20"/>
      <c r="D12" s="20"/>
    </row>
    <row r="13" spans="1:23" ht="12" customHeight="1">
      <c r="A13" s="6"/>
      <c r="B13" s="6"/>
      <c r="C13" s="20"/>
      <c r="D13" s="20"/>
    </row>
    <row r="14" spans="1:23" ht="12" customHeight="1">
      <c r="A14" s="6"/>
      <c r="B14" s="6"/>
      <c r="C14" s="20"/>
      <c r="D14" s="20"/>
    </row>
    <row r="15" spans="1:23" ht="12" customHeight="1">
      <c r="A15" s="6"/>
      <c r="B15" s="6"/>
      <c r="C15" s="20"/>
      <c r="D15" s="20"/>
    </row>
    <row r="16" spans="1:23" ht="12" customHeight="1">
      <c r="A16" s="6"/>
      <c r="B16" s="6"/>
      <c r="C16" s="20"/>
      <c r="D16" s="20"/>
    </row>
    <row r="17" spans="1:4" ht="12" customHeight="1">
      <c r="A17" s="6"/>
      <c r="B17" s="6"/>
      <c r="C17" s="20"/>
      <c r="D17" s="20"/>
    </row>
    <row r="18" spans="1:4" ht="12" customHeight="1">
      <c r="A18" s="6"/>
      <c r="B18" s="6"/>
      <c r="C18" s="20"/>
      <c r="D18" s="20"/>
    </row>
    <row r="19" spans="1:4" ht="12" customHeight="1">
      <c r="A19" s="6"/>
      <c r="B19" s="6"/>
      <c r="C19" s="20"/>
      <c r="D19" s="20"/>
    </row>
    <row r="20" spans="1:4" ht="12" customHeight="1">
      <c r="A20" s="6"/>
      <c r="B20" s="6"/>
      <c r="C20" s="20"/>
      <c r="D20" s="20"/>
    </row>
    <row r="21" spans="1:4" ht="12" customHeight="1">
      <c r="A21" s="6"/>
      <c r="B21" s="6"/>
      <c r="C21" s="20"/>
      <c r="D21" s="20"/>
    </row>
    <row r="22" spans="1:4" ht="12" customHeight="1">
      <c r="A22" s="6"/>
      <c r="B22" s="6"/>
      <c r="C22" s="20"/>
      <c r="D22" s="20"/>
    </row>
    <row r="23" spans="1:4" ht="12" customHeight="1">
      <c r="A23" s="6"/>
      <c r="B23" s="6"/>
      <c r="C23" s="20"/>
      <c r="D23" s="20"/>
    </row>
    <row r="24" spans="1:4" ht="12" customHeight="1">
      <c r="A24" s="6"/>
      <c r="B24" s="6"/>
      <c r="C24" s="20"/>
      <c r="D24" s="20"/>
    </row>
    <row r="25" spans="1:4" ht="12" customHeight="1">
      <c r="A25" s="6"/>
      <c r="B25" s="6"/>
      <c r="C25" s="20"/>
      <c r="D25" s="20"/>
    </row>
    <row r="26" spans="1:4" ht="12" customHeight="1">
      <c r="A26" s="6"/>
      <c r="B26" s="6"/>
      <c r="C26" s="20"/>
      <c r="D26" s="20"/>
    </row>
    <row r="27" spans="1:4" ht="12" customHeight="1">
      <c r="A27" s="6"/>
      <c r="B27" s="6"/>
      <c r="C27" s="20"/>
      <c r="D27" s="20"/>
    </row>
    <row r="28" spans="1:4" ht="12" customHeight="1">
      <c r="A28" s="6"/>
      <c r="B28" s="6"/>
      <c r="C28" s="20"/>
      <c r="D28" s="20"/>
    </row>
    <row r="29" spans="1:4" ht="12" customHeight="1">
      <c r="A29" s="6"/>
      <c r="B29" s="6"/>
      <c r="C29" s="20"/>
      <c r="D29" s="20"/>
    </row>
    <row r="30" spans="1:4" ht="12" customHeight="1">
      <c r="A30" s="6"/>
      <c r="B30" s="6"/>
      <c r="C30" s="6"/>
      <c r="D30" s="6"/>
    </row>
    <row r="31" spans="1:4" ht="12" customHeight="1">
      <c r="A31" s="6"/>
      <c r="B31" s="6"/>
      <c r="C31" s="6"/>
      <c r="D31" s="6"/>
    </row>
    <row r="32" spans="1:4" ht="12" customHeight="1">
      <c r="A32" s="6"/>
      <c r="B32" s="6"/>
      <c r="C32" s="6"/>
      <c r="D32" s="6"/>
    </row>
    <row r="33" spans="1:4" ht="12" customHeight="1">
      <c r="A33" s="6"/>
      <c r="B33" s="6"/>
      <c r="C33" s="6"/>
      <c r="D33" s="6"/>
    </row>
    <row r="34" spans="1:4" ht="12" customHeight="1">
      <c r="A34" s="6"/>
      <c r="B34" s="6"/>
      <c r="C34" s="6"/>
      <c r="D34" s="6"/>
    </row>
    <row r="35" spans="1:4" ht="12" customHeight="1">
      <c r="A35" s="6"/>
      <c r="B35" s="6"/>
      <c r="C35" s="6"/>
      <c r="D35" s="6"/>
    </row>
    <row r="36" spans="1:4" ht="12" customHeight="1">
      <c r="A36" s="6"/>
      <c r="B36" s="6"/>
      <c r="C36" s="6"/>
      <c r="D36" s="6"/>
    </row>
    <row r="37" spans="1:4" ht="12" customHeight="1">
      <c r="A37" s="6"/>
      <c r="B37" s="6"/>
      <c r="C37" s="6"/>
      <c r="D37" s="6"/>
    </row>
    <row r="38" spans="1:4" ht="12" customHeight="1">
      <c r="A38" s="6"/>
      <c r="B38" s="6"/>
      <c r="C38" s="6"/>
      <c r="D38" s="6"/>
    </row>
    <row r="39" spans="1:4" ht="12" customHeight="1">
      <c r="A39" s="6"/>
      <c r="B39" s="6"/>
      <c r="C39" s="6"/>
      <c r="D39" s="6"/>
    </row>
    <row r="40" spans="1:4" ht="12" customHeight="1"/>
    <row r="41" spans="1:4" ht="12" customHeight="1"/>
    <row r="42" spans="1:4" ht="12" customHeight="1"/>
    <row r="43" spans="1:4" ht="12" customHeight="1"/>
    <row r="44" spans="1:4" ht="12" customHeight="1"/>
    <row r="45" spans="1:4" ht="12" customHeight="1"/>
    <row r="46" spans="1:4" ht="12" customHeight="1"/>
    <row r="47" spans="1:4" ht="12" customHeight="1"/>
    <row r="48" spans="1:4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C10:D10"/>
    <mergeCell ref="C11:D11"/>
    <mergeCell ref="A3:D3"/>
    <mergeCell ref="C4:D4"/>
    <mergeCell ref="B5:D5"/>
    <mergeCell ref="C6:D6"/>
    <mergeCell ref="C7:D7"/>
    <mergeCell ref="C8:D8"/>
    <mergeCell ref="C9:D9"/>
  </mergeCells>
  <pageMargins left="0.75" right="0.75" top="1" bottom="1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990"/>
  <sheetViews>
    <sheetView topLeftCell="A34" workbookViewId="0">
      <selection activeCell="E37" sqref="E37"/>
    </sheetView>
  </sheetViews>
  <sheetFormatPr defaultColWidth="14.42578125" defaultRowHeight="15" customHeight="1"/>
  <cols>
    <col min="1" max="1" width="11.85546875" customWidth="1"/>
    <col min="2" max="2" width="32.5703125" customWidth="1"/>
    <col min="3" max="3" width="55.140625" customWidth="1"/>
    <col min="4" max="4" width="18.85546875" customWidth="1"/>
    <col min="5" max="5" width="10.85546875" customWidth="1"/>
    <col min="6" max="6" width="10.42578125" customWidth="1"/>
    <col min="7" max="7" width="11.140625" customWidth="1"/>
    <col min="8" max="24" width="9.140625" customWidth="1"/>
  </cols>
  <sheetData>
    <row r="1" spans="1:24" ht="75" customHeight="1">
      <c r="A1" s="4"/>
      <c r="B1" s="23"/>
      <c r="C1" s="227" t="s">
        <v>429</v>
      </c>
      <c r="D1" s="207"/>
      <c r="E1" s="1"/>
      <c r="F1" s="227"/>
      <c r="G1" s="20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2" customHeight="1">
      <c r="A2" s="223" t="s">
        <v>382</v>
      </c>
      <c r="B2" s="207"/>
      <c r="C2" s="207"/>
      <c r="D2" s="20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24"/>
      <c r="B3" s="25"/>
      <c r="C3" s="26"/>
      <c r="D3" s="27" t="s">
        <v>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75" customHeight="1">
      <c r="A4" s="28" t="s">
        <v>67</v>
      </c>
      <c r="B4" s="28" t="s">
        <v>70</v>
      </c>
      <c r="C4" s="28" t="s">
        <v>71</v>
      </c>
      <c r="D4" s="28" t="s">
        <v>73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8.75">
      <c r="A5" s="21">
        <v>1</v>
      </c>
      <c r="B5" s="21">
        <v>2</v>
      </c>
      <c r="C5" s="21">
        <v>3</v>
      </c>
      <c r="D5" s="21">
        <v>5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ht="37.5">
      <c r="A6" s="32"/>
      <c r="B6" s="178" t="s">
        <v>82</v>
      </c>
      <c r="C6" s="33" t="s">
        <v>83</v>
      </c>
      <c r="D6" s="36">
        <f>D7+D20</f>
        <v>5045.9165700000003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8.75">
      <c r="A7" s="32"/>
      <c r="B7" s="178"/>
      <c r="C7" s="37" t="s">
        <v>84</v>
      </c>
      <c r="D7" s="36">
        <f>D8+D11+D14</f>
        <v>5045.9165700000003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8.75">
      <c r="A8" s="11">
        <v>182</v>
      </c>
      <c r="B8" s="179" t="s">
        <v>87</v>
      </c>
      <c r="C8" s="37" t="s">
        <v>88</v>
      </c>
      <c r="D8" s="40">
        <f>D9</f>
        <v>1188.4165700000001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10.25" customHeight="1">
      <c r="A9" s="11">
        <v>182</v>
      </c>
      <c r="B9" s="179" t="s">
        <v>89</v>
      </c>
      <c r="C9" s="37" t="s">
        <v>90</v>
      </c>
      <c r="D9" s="40">
        <v>1188.4165700000001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56.25" hidden="1">
      <c r="A10" s="11">
        <v>100</v>
      </c>
      <c r="B10" s="179" t="s">
        <v>93</v>
      </c>
      <c r="C10" s="37" t="s">
        <v>94</v>
      </c>
      <c r="D10" s="40"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8.75">
      <c r="A11" s="184">
        <v>182</v>
      </c>
      <c r="B11" s="178" t="s">
        <v>95</v>
      </c>
      <c r="C11" s="33" t="s">
        <v>96</v>
      </c>
      <c r="D11" s="36">
        <f>D12+D13</f>
        <v>144.5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4" ht="37.5">
      <c r="A12" s="11">
        <v>182</v>
      </c>
      <c r="B12" s="180" t="s">
        <v>99</v>
      </c>
      <c r="C12" s="37" t="s">
        <v>101</v>
      </c>
      <c r="D12" s="40">
        <v>132.5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8.75">
      <c r="A13" s="11">
        <v>182</v>
      </c>
      <c r="B13" s="180" t="s">
        <v>103</v>
      </c>
      <c r="C13" s="37" t="s">
        <v>104</v>
      </c>
      <c r="D13" s="40">
        <v>12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8.75">
      <c r="A14" s="184">
        <v>182</v>
      </c>
      <c r="B14" s="178" t="s">
        <v>107</v>
      </c>
      <c r="C14" s="33" t="s">
        <v>108</v>
      </c>
      <c r="D14" s="36">
        <f>D15+D16</f>
        <v>3713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1:24" ht="18.75">
      <c r="A15" s="11">
        <v>182</v>
      </c>
      <c r="B15" s="180" t="s">
        <v>111</v>
      </c>
      <c r="C15" s="37" t="s">
        <v>112</v>
      </c>
      <c r="D15" s="40">
        <v>2280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1:24" ht="38.25" customHeight="1">
      <c r="A16" s="11">
        <v>182</v>
      </c>
      <c r="B16" s="180" t="s">
        <v>114</v>
      </c>
      <c r="C16" s="37" t="s">
        <v>115</v>
      </c>
      <c r="D16" s="40">
        <f>D18+D17</f>
        <v>1433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75">
      <c r="A17" s="11">
        <v>182</v>
      </c>
      <c r="B17" s="180" t="s">
        <v>116</v>
      </c>
      <c r="C17" s="37" t="s">
        <v>117</v>
      </c>
      <c r="D17" s="40">
        <v>703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75">
      <c r="A18" s="11">
        <v>182</v>
      </c>
      <c r="B18" s="180" t="s">
        <v>118</v>
      </c>
      <c r="C18" s="37" t="s">
        <v>119</v>
      </c>
      <c r="D18" s="40">
        <v>730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47.25" hidden="1" customHeight="1">
      <c r="A19" s="185"/>
      <c r="B19" s="178" t="s">
        <v>120</v>
      </c>
      <c r="C19" s="33" t="s">
        <v>121</v>
      </c>
      <c r="D19" s="36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1:24" ht="18.75">
      <c r="A20" s="43"/>
      <c r="B20" s="180"/>
      <c r="C20" s="37" t="s">
        <v>122</v>
      </c>
      <c r="D20" s="36">
        <f>D25</f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47.25" hidden="1" customHeight="1">
      <c r="A21" s="184"/>
      <c r="B21" s="178" t="s">
        <v>123</v>
      </c>
      <c r="C21" s="46" t="s">
        <v>124</v>
      </c>
      <c r="D21" s="36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1:24" ht="47.25" hidden="1" customHeight="1">
      <c r="A22" s="184"/>
      <c r="B22" s="178" t="s">
        <v>125</v>
      </c>
      <c r="C22" s="33" t="s">
        <v>126</v>
      </c>
      <c r="D22" s="36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1:24" ht="31.5" hidden="1" customHeight="1">
      <c r="A23" s="184"/>
      <c r="B23" s="178" t="s">
        <v>127</v>
      </c>
      <c r="C23" s="33" t="s">
        <v>128</v>
      </c>
      <c r="D23" s="36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1:24" ht="31.5" hidden="1" customHeight="1">
      <c r="A24" s="184"/>
      <c r="B24" s="178" t="s">
        <v>129</v>
      </c>
      <c r="C24" s="33" t="s">
        <v>130</v>
      </c>
      <c r="D24" s="36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1:24" ht="33.75" customHeight="1">
      <c r="A25" s="11">
        <v>801</v>
      </c>
      <c r="B25" s="178" t="s">
        <v>131</v>
      </c>
      <c r="C25" s="33" t="s">
        <v>132</v>
      </c>
      <c r="D25" s="36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1:24" ht="37.5" customHeight="1">
      <c r="A26" s="11">
        <v>801</v>
      </c>
      <c r="B26" s="178" t="s">
        <v>133</v>
      </c>
      <c r="C26" s="33" t="s">
        <v>134</v>
      </c>
      <c r="D26" s="47">
        <f>D27</f>
        <v>10885.732019999999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 ht="60" customHeight="1">
      <c r="A27" s="186">
        <v>801</v>
      </c>
      <c r="B27" s="181" t="s">
        <v>135</v>
      </c>
      <c r="C27" s="93" t="s">
        <v>136</v>
      </c>
      <c r="D27" s="94">
        <f>D28+D34+D36+D37+D38</f>
        <v>10885.732019999999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</row>
    <row r="28" spans="1:24" ht="116.25" customHeight="1">
      <c r="A28" s="187">
        <v>801</v>
      </c>
      <c r="B28" s="182" t="s">
        <v>383</v>
      </c>
      <c r="C28" s="97" t="s">
        <v>385</v>
      </c>
      <c r="D28" s="98">
        <f>D29</f>
        <v>1615.2850000000001</v>
      </c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</row>
    <row r="29" spans="1:24" ht="69" customHeight="1">
      <c r="A29" s="187">
        <v>801</v>
      </c>
      <c r="B29" s="182" t="s">
        <v>379</v>
      </c>
      <c r="C29" s="97" t="s">
        <v>384</v>
      </c>
      <c r="D29" s="98">
        <v>1615.2850000000001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</row>
    <row r="30" spans="1:24" ht="31.5" hidden="1" customHeight="1">
      <c r="A30" s="188">
        <v>801</v>
      </c>
      <c r="B30" s="183" t="s">
        <v>137</v>
      </c>
      <c r="C30" s="95" t="s">
        <v>138</v>
      </c>
      <c r="D30" s="96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1:24" ht="15.75" hidden="1" customHeight="1">
      <c r="A31" s="11">
        <v>801</v>
      </c>
      <c r="B31" s="180"/>
      <c r="C31" s="37"/>
      <c r="D31" s="47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</row>
    <row r="32" spans="1:24" ht="31.5" hidden="1" customHeight="1">
      <c r="A32" s="11">
        <v>801</v>
      </c>
      <c r="B32" s="180" t="s">
        <v>139</v>
      </c>
      <c r="C32" s="37" t="s">
        <v>140</v>
      </c>
      <c r="D32" s="47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</row>
    <row r="33" spans="1:24" ht="15.75" hidden="1" customHeight="1">
      <c r="A33" s="11">
        <v>801</v>
      </c>
      <c r="B33" s="180" t="s">
        <v>141</v>
      </c>
      <c r="C33" s="37" t="s">
        <v>142</v>
      </c>
      <c r="D33" s="5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54" customHeight="1">
      <c r="A34" s="19">
        <v>801</v>
      </c>
      <c r="B34" s="179" t="s">
        <v>85</v>
      </c>
      <c r="C34" s="51" t="s">
        <v>392</v>
      </c>
      <c r="D34" s="52">
        <f>D35</f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57" customHeight="1">
      <c r="A35" s="19">
        <v>801</v>
      </c>
      <c r="B35" s="179" t="s">
        <v>86</v>
      </c>
      <c r="C35" s="51" t="s">
        <v>390</v>
      </c>
      <c r="D35" s="52">
        <v>0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ht="116.25" customHeight="1">
      <c r="A36" s="11">
        <v>801</v>
      </c>
      <c r="B36" s="180" t="s">
        <v>143</v>
      </c>
      <c r="C36" s="37" t="s">
        <v>98</v>
      </c>
      <c r="D36" s="47">
        <v>6520.2020199999997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ht="42" customHeight="1">
      <c r="A37" s="189">
        <v>801</v>
      </c>
      <c r="B37" s="180" t="s">
        <v>100</v>
      </c>
      <c r="C37" s="37" t="s">
        <v>102</v>
      </c>
      <c r="D37" s="36">
        <v>2150.2449999999999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s="197" customFormat="1" ht="42" customHeight="1">
      <c r="A38" s="19">
        <v>801</v>
      </c>
      <c r="B38" s="179" t="s">
        <v>430</v>
      </c>
      <c r="C38" s="51" t="s">
        <v>431</v>
      </c>
      <c r="D38" s="36">
        <v>600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ht="18.75" customHeight="1">
      <c r="A39" s="28"/>
      <c r="B39" s="28"/>
      <c r="C39" s="33" t="s">
        <v>144</v>
      </c>
      <c r="D39" s="36">
        <f>D26+D6</f>
        <v>15931.648590000001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ht="15.75" customHeight="1">
      <c r="A40" s="53"/>
      <c r="B40" s="54"/>
      <c r="C40" s="5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4" ht="15.75" customHeight="1">
      <c r="A41" s="53"/>
      <c r="B41" s="55"/>
      <c r="C41" s="5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ht="15.75" customHeight="1">
      <c r="A42" s="53"/>
      <c r="B42" s="54"/>
      <c r="C42" s="5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ht="15.75" customHeight="1">
      <c r="A43" s="53"/>
      <c r="B43" s="55"/>
      <c r="C43" s="5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ht="15.75" customHeight="1">
      <c r="A44" s="53"/>
      <c r="B44" s="54"/>
      <c r="C44" s="5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ht="15.75" customHeight="1">
      <c r="A45" s="53"/>
      <c r="B45" s="55"/>
      <c r="C45" s="55"/>
      <c r="D45" s="5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ht="15.75" customHeight="1">
      <c r="A46" s="53"/>
      <c r="B46" s="56"/>
      <c r="C46" s="57"/>
      <c r="D46" s="5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 ht="15.75" customHeight="1">
      <c r="A47" s="15"/>
      <c r="B47" s="56"/>
      <c r="C47" s="57"/>
      <c r="D47" s="5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ht="15.75" customHeight="1">
      <c r="A48" s="15"/>
      <c r="B48" s="56"/>
      <c r="C48" s="57"/>
      <c r="D48" s="5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ht="15.75" customHeight="1">
      <c r="A49" s="15"/>
      <c r="B49" s="56"/>
      <c r="C49" s="57"/>
      <c r="D49" s="5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ht="15.75" customHeight="1">
      <c r="A50" s="15"/>
      <c r="B50" s="56"/>
      <c r="C50" s="57"/>
      <c r="D50" s="5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 ht="15.75" customHeight="1">
      <c r="A51" s="15"/>
      <c r="B51" s="56"/>
      <c r="C51" s="57"/>
      <c r="D51" s="5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ht="15.75" customHeight="1">
      <c r="A52" s="15"/>
      <c r="B52" s="56"/>
      <c r="C52" s="57"/>
      <c r="D52" s="5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ht="15.75" customHeight="1">
      <c r="A53" s="15"/>
      <c r="B53" s="56"/>
      <c r="C53" s="57"/>
      <c r="D53" s="5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ht="15.75" customHeight="1">
      <c r="A54" s="15"/>
      <c r="B54" s="56"/>
      <c r="C54" s="57"/>
      <c r="D54" s="5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ht="15.75" customHeight="1">
      <c r="A55" s="15"/>
      <c r="B55" s="56"/>
      <c r="C55" s="57"/>
      <c r="D55" s="5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ht="15.75" customHeight="1">
      <c r="A56" s="15"/>
      <c r="B56" s="56"/>
      <c r="C56" s="57"/>
      <c r="D56" s="5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ht="15.75" customHeight="1">
      <c r="A57" s="15"/>
      <c r="B57" s="56"/>
      <c r="C57" s="57"/>
      <c r="D57" s="5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15.75" customHeight="1">
      <c r="A58" s="15"/>
      <c r="B58" s="56"/>
      <c r="C58" s="57"/>
      <c r="D58" s="5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ht="15.75" customHeight="1">
      <c r="A59" s="15"/>
      <c r="B59" s="56"/>
      <c r="C59" s="57"/>
      <c r="D59" s="5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ht="15.75" customHeight="1">
      <c r="A60" s="15"/>
      <c r="B60" s="56"/>
      <c r="C60" s="57"/>
      <c r="D60" s="5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ht="15.75" customHeight="1">
      <c r="A61" s="15"/>
      <c r="B61" s="56"/>
      <c r="C61" s="57"/>
      <c r="D61" s="5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5.75" customHeight="1">
      <c r="A62" s="15"/>
      <c r="B62" s="56"/>
      <c r="C62" s="57"/>
      <c r="D62" s="5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ht="15.75" customHeight="1">
      <c r="A63" s="15"/>
      <c r="B63" s="56"/>
      <c r="C63" s="57"/>
      <c r="D63" s="5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ht="15.75" customHeight="1">
      <c r="A64" s="15"/>
      <c r="B64" s="56"/>
      <c r="C64" s="57"/>
      <c r="D64" s="5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ht="15.75" customHeight="1">
      <c r="A65" s="15"/>
      <c r="B65" s="56"/>
      <c r="C65" s="57"/>
      <c r="D65" s="5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ht="15.75" customHeight="1">
      <c r="A66" s="15"/>
      <c r="B66" s="56"/>
      <c r="C66" s="57"/>
      <c r="D66" s="5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ht="15.75" customHeight="1">
      <c r="A67" s="15"/>
      <c r="B67" s="56"/>
      <c r="C67" s="57"/>
      <c r="D67" s="5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ht="15.75" customHeight="1">
      <c r="A68" s="15"/>
      <c r="B68" s="56"/>
      <c r="C68" s="57"/>
      <c r="D68" s="5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ht="15.75" customHeight="1">
      <c r="A69" s="15"/>
      <c r="B69" s="56"/>
      <c r="C69" s="57"/>
      <c r="D69" s="5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ht="15.75" customHeight="1">
      <c r="A70" s="15"/>
      <c r="B70" s="56"/>
      <c r="C70" s="57"/>
      <c r="D70" s="5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ht="15.75" customHeight="1">
      <c r="A71" s="15"/>
      <c r="B71" s="56"/>
      <c r="C71" s="57"/>
      <c r="D71" s="5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ht="15.75" customHeight="1">
      <c r="A72" s="15"/>
      <c r="B72" s="56"/>
      <c r="C72" s="57"/>
      <c r="D72" s="5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ht="15.75" customHeight="1">
      <c r="A73" s="15"/>
      <c r="B73" s="56"/>
      <c r="C73" s="57"/>
      <c r="D73" s="5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ht="15.75" customHeight="1">
      <c r="A74" s="15"/>
      <c r="B74" s="56"/>
      <c r="C74" s="57"/>
      <c r="D74" s="5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spans="1:24" ht="15.75" customHeight="1">
      <c r="A75" s="15"/>
      <c r="B75" s="56"/>
      <c r="C75" s="57"/>
      <c r="D75" s="5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 spans="1:24" ht="15.75" customHeight="1">
      <c r="A76" s="15"/>
      <c r="B76" s="56"/>
      <c r="C76" s="57"/>
      <c r="D76" s="56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spans="1:24" ht="15.75" customHeight="1">
      <c r="A77" s="15"/>
      <c r="B77" s="56"/>
      <c r="C77" s="57"/>
      <c r="D77" s="56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spans="1:24" ht="15.75" customHeight="1">
      <c r="A78" s="15"/>
      <c r="B78" s="56"/>
      <c r="C78" s="57"/>
      <c r="D78" s="56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spans="1:24" ht="15.75" customHeight="1">
      <c r="A79" s="15"/>
      <c r="B79" s="56"/>
      <c r="C79" s="57"/>
      <c r="D79" s="56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</row>
    <row r="80" spans="1:24" ht="15.75" customHeight="1">
      <c r="A80" s="15"/>
      <c r="B80" s="56"/>
      <c r="C80" s="57"/>
      <c r="D80" s="56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 spans="1:24" ht="15.75" customHeight="1">
      <c r="A81" s="15"/>
      <c r="B81" s="56"/>
      <c r="C81" s="57"/>
      <c r="D81" s="56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spans="1:24" ht="15.75" customHeight="1">
      <c r="A82" s="15"/>
      <c r="B82" s="56"/>
      <c r="C82" s="57"/>
      <c r="D82" s="56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spans="1:24" ht="15.75" customHeight="1">
      <c r="A83" s="15"/>
      <c r="B83" s="56"/>
      <c r="C83" s="57"/>
      <c r="D83" s="56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 spans="1:24" ht="15.75" customHeight="1">
      <c r="A84" s="15"/>
      <c r="B84" s="56"/>
      <c r="C84" s="57"/>
      <c r="D84" s="56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 spans="1:24" ht="15.75" customHeight="1">
      <c r="A85" s="15"/>
      <c r="B85" s="56"/>
      <c r="C85" s="57"/>
      <c r="D85" s="56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</row>
    <row r="86" spans="1:24" ht="15.75" customHeight="1">
      <c r="A86" s="15"/>
      <c r="B86" s="56"/>
      <c r="C86" s="57"/>
      <c r="D86" s="56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</row>
    <row r="87" spans="1:24" ht="15.75" customHeight="1">
      <c r="A87" s="15"/>
      <c r="B87" s="56"/>
      <c r="C87" s="57"/>
      <c r="D87" s="56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 spans="1:24" ht="15.75" customHeight="1">
      <c r="A88" s="15"/>
      <c r="B88" s="56"/>
      <c r="C88" s="57"/>
      <c r="D88" s="56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</row>
    <row r="89" spans="1:24" ht="15.75" customHeight="1">
      <c r="A89" s="15"/>
      <c r="B89" s="56"/>
      <c r="C89" s="57"/>
      <c r="D89" s="56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</row>
    <row r="90" spans="1:24" ht="15.75" customHeight="1">
      <c r="A90" s="15"/>
      <c r="B90" s="56"/>
      <c r="C90" s="57"/>
      <c r="D90" s="56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spans="1:24" ht="15.75" customHeight="1">
      <c r="A91" s="15"/>
      <c r="B91" s="56"/>
      <c r="C91" s="57"/>
      <c r="D91" s="56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</row>
    <row r="92" spans="1:24" ht="15.75" customHeight="1">
      <c r="A92" s="15"/>
      <c r="B92" s="56"/>
      <c r="C92" s="57"/>
      <c r="D92" s="56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spans="1:24" ht="15.75" customHeight="1">
      <c r="A93" s="15"/>
      <c r="B93" s="56"/>
      <c r="C93" s="57"/>
      <c r="D93" s="56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spans="1:24" ht="15.75" customHeight="1">
      <c r="A94" s="15"/>
      <c r="B94" s="56"/>
      <c r="C94" s="57"/>
      <c r="D94" s="56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spans="1:24" ht="15.75" customHeight="1">
      <c r="A95" s="15"/>
      <c r="B95" s="56"/>
      <c r="C95" s="57"/>
      <c r="D95" s="56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spans="1:24" ht="15.75" customHeight="1">
      <c r="A96" s="15"/>
      <c r="B96" s="56"/>
      <c r="C96" s="57"/>
      <c r="D96" s="56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spans="1:24" ht="15.75" customHeight="1">
      <c r="A97" s="15"/>
      <c r="B97" s="56"/>
      <c r="C97" s="57"/>
      <c r="D97" s="56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spans="1:24" ht="15.75" customHeight="1">
      <c r="A98" s="15"/>
      <c r="B98" s="56"/>
      <c r="C98" s="57"/>
      <c r="D98" s="56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24" ht="15.75" customHeight="1">
      <c r="A99" s="15"/>
      <c r="B99" s="56"/>
      <c r="C99" s="57"/>
      <c r="D99" s="56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spans="1:24" ht="15.75" customHeight="1">
      <c r="A100" s="15"/>
      <c r="B100" s="56"/>
      <c r="C100" s="57"/>
      <c r="D100" s="56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1:24" ht="15.75" customHeight="1">
      <c r="A101" s="15"/>
      <c r="B101" s="56"/>
      <c r="C101" s="57"/>
      <c r="D101" s="56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1:24" ht="15.75" customHeight="1">
      <c r="A102" s="15"/>
      <c r="B102" s="56"/>
      <c r="C102" s="57"/>
      <c r="D102" s="56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 ht="15.75" customHeight="1">
      <c r="A103" s="15"/>
      <c r="B103" s="56"/>
      <c r="C103" s="57"/>
      <c r="D103" s="56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1:24" ht="15.75" customHeight="1">
      <c r="A104" s="15"/>
      <c r="B104" s="56"/>
      <c r="C104" s="57"/>
      <c r="D104" s="56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1:24" ht="15.75" customHeight="1">
      <c r="A105" s="15"/>
      <c r="B105" s="56"/>
      <c r="C105" s="57"/>
      <c r="D105" s="56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spans="1:24" ht="15.75" customHeight="1">
      <c r="A106" s="15"/>
      <c r="B106" s="56"/>
      <c r="C106" s="57"/>
      <c r="D106" s="56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spans="1:24" ht="15.75" customHeight="1">
      <c r="A107" s="15"/>
      <c r="B107" s="56"/>
      <c r="C107" s="57"/>
      <c r="D107" s="56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spans="1:24" ht="15.75" customHeight="1">
      <c r="A108" s="15"/>
      <c r="B108" s="56"/>
      <c r="C108" s="57"/>
      <c r="D108" s="56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spans="1:24" ht="15.75" customHeight="1">
      <c r="A109" s="15"/>
      <c r="B109" s="56"/>
      <c r="C109" s="57"/>
      <c r="D109" s="56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spans="1:24" ht="15.75" customHeight="1">
      <c r="A110" s="15"/>
      <c r="B110" s="56"/>
      <c r="C110" s="57"/>
      <c r="D110" s="56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 spans="1:24" ht="15.75" customHeight="1">
      <c r="A111" s="15"/>
      <c r="B111" s="56"/>
      <c r="C111" s="57"/>
      <c r="D111" s="56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 spans="1:24" ht="15.75" customHeight="1">
      <c r="A112" s="15"/>
      <c r="B112" s="56"/>
      <c r="C112" s="57"/>
      <c r="D112" s="56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spans="1:24" ht="15.75" customHeight="1">
      <c r="A113" s="15"/>
      <c r="B113" s="56"/>
      <c r="C113" s="57"/>
      <c r="D113" s="5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</row>
    <row r="114" spans="1:24" ht="15.75" customHeight="1">
      <c r="A114" s="15"/>
      <c r="B114" s="56"/>
      <c r="C114" s="57"/>
      <c r="D114" s="56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</row>
    <row r="115" spans="1:24" ht="15.75" customHeight="1">
      <c r="A115" s="15"/>
      <c r="B115" s="56"/>
      <c r="C115" s="57"/>
      <c r="D115" s="56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</row>
    <row r="116" spans="1:24" ht="15.75" customHeight="1">
      <c r="A116" s="15"/>
      <c r="B116" s="56"/>
      <c r="C116" s="57"/>
      <c r="D116" s="56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</row>
    <row r="117" spans="1:24" ht="15.75" customHeight="1">
      <c r="A117" s="15"/>
      <c r="B117" s="56"/>
      <c r="C117" s="57"/>
      <c r="D117" s="56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spans="1:24" ht="15.75" customHeight="1">
      <c r="A118" s="15"/>
      <c r="B118" s="56"/>
      <c r="C118" s="57"/>
      <c r="D118" s="56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spans="1:24" ht="15.75" customHeight="1">
      <c r="A119" s="15"/>
      <c r="B119" s="56"/>
      <c r="C119" s="57"/>
      <c r="D119" s="56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spans="1:24" ht="15.75" customHeight="1">
      <c r="A120" s="15"/>
      <c r="B120" s="56"/>
      <c r="C120" s="57"/>
      <c r="D120" s="56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spans="1:24" ht="15.75" customHeight="1">
      <c r="A121" s="15"/>
      <c r="B121" s="56"/>
      <c r="C121" s="57"/>
      <c r="D121" s="56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</row>
    <row r="122" spans="1:24" ht="15.75" customHeight="1">
      <c r="A122" s="15"/>
      <c r="B122" s="56"/>
      <c r="C122" s="57"/>
      <c r="D122" s="56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24" ht="15.75" customHeight="1">
      <c r="A123" s="15"/>
      <c r="B123" s="56"/>
      <c r="C123" s="57"/>
      <c r="D123" s="56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spans="1:24" ht="15.75" customHeight="1">
      <c r="A124" s="15"/>
      <c r="B124" s="56"/>
      <c r="C124" s="57"/>
      <c r="D124" s="56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</row>
    <row r="125" spans="1:24" ht="15.75" customHeight="1">
      <c r="A125" s="15"/>
      <c r="B125" s="56"/>
      <c r="C125" s="57"/>
      <c r="D125" s="56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spans="1:24" ht="15.75" customHeight="1">
      <c r="A126" s="15"/>
      <c r="B126" s="56"/>
      <c r="C126" s="57"/>
      <c r="D126" s="56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</row>
    <row r="127" spans="1:24" ht="15.75" customHeight="1">
      <c r="A127" s="15"/>
      <c r="B127" s="56"/>
      <c r="C127" s="57"/>
      <c r="D127" s="56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</row>
    <row r="128" spans="1:24" ht="15.75" customHeight="1">
      <c r="A128" s="15"/>
      <c r="B128" s="56"/>
      <c r="C128" s="57"/>
      <c r="D128" s="56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 spans="1:24" ht="15.75" customHeight="1">
      <c r="A129" s="15"/>
      <c r="B129" s="56"/>
      <c r="C129" s="57"/>
      <c r="D129" s="56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 spans="1:24" ht="15.75" customHeight="1">
      <c r="A130" s="15"/>
      <c r="B130" s="56"/>
      <c r="C130" s="57"/>
      <c r="D130" s="56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spans="1:24" ht="15.75" customHeight="1">
      <c r="A131" s="15"/>
      <c r="B131" s="56"/>
      <c r="C131" s="57"/>
      <c r="D131" s="56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spans="1:24" ht="15.75" customHeight="1">
      <c r="A132" s="15"/>
      <c r="B132" s="56"/>
      <c r="C132" s="57"/>
      <c r="D132" s="56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1:24" ht="15.75" customHeight="1">
      <c r="A133" s="15"/>
      <c r="B133" s="56"/>
      <c r="C133" s="57"/>
      <c r="D133" s="56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spans="1:24" ht="15.75" customHeight="1">
      <c r="A134" s="15"/>
      <c r="B134" s="56"/>
      <c r="C134" s="57"/>
      <c r="D134" s="56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</row>
    <row r="135" spans="1:24" ht="15.75" customHeight="1">
      <c r="A135" s="15"/>
      <c r="B135" s="56"/>
      <c r="C135" s="57"/>
      <c r="D135" s="56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</row>
    <row r="136" spans="1:24" ht="15.75" customHeight="1">
      <c r="A136" s="15"/>
      <c r="B136" s="56"/>
      <c r="C136" s="57"/>
      <c r="D136" s="56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spans="1:24" ht="15.75" customHeight="1">
      <c r="A137" s="15"/>
      <c r="B137" s="56"/>
      <c r="C137" s="57"/>
      <c r="D137" s="56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spans="1:24" ht="15.75" customHeight="1">
      <c r="A138" s="15"/>
      <c r="B138" s="56"/>
      <c r="C138" s="57"/>
      <c r="D138" s="56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1:24" ht="15.75" customHeight="1">
      <c r="A139" s="15"/>
      <c r="B139" s="56"/>
      <c r="C139" s="57"/>
      <c r="D139" s="56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1:24" ht="15.75" customHeight="1">
      <c r="A140" s="15"/>
      <c r="B140" s="56"/>
      <c r="C140" s="57"/>
      <c r="D140" s="5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1:24" ht="15.75" customHeight="1">
      <c r="A141" s="15"/>
      <c r="B141" s="56"/>
      <c r="C141" s="57"/>
      <c r="D141" s="5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spans="1:24" ht="15.75" customHeight="1">
      <c r="A142" s="15"/>
      <c r="B142" s="56"/>
      <c r="C142" s="57"/>
      <c r="D142" s="56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spans="1:24" ht="15.75" customHeight="1">
      <c r="A143" s="15"/>
      <c r="B143" s="56"/>
      <c r="C143" s="57"/>
      <c r="D143" s="56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spans="1:24" ht="15.75" customHeight="1">
      <c r="A144" s="15"/>
      <c r="B144" s="56"/>
      <c r="C144" s="57"/>
      <c r="D144" s="56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spans="1:24" ht="15.75" customHeight="1">
      <c r="A145" s="15"/>
      <c r="B145" s="56"/>
      <c r="C145" s="57"/>
      <c r="D145" s="56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1:24" ht="15.75" customHeight="1">
      <c r="A146" s="15"/>
      <c r="B146" s="56"/>
      <c r="C146" s="57"/>
      <c r="D146" s="56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1:24" ht="15.75" customHeight="1">
      <c r="A147" s="15"/>
      <c r="B147" s="56"/>
      <c r="C147" s="57"/>
      <c r="D147" s="56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spans="1:24" ht="15.75" customHeight="1">
      <c r="A148" s="15"/>
      <c r="B148" s="56"/>
      <c r="C148" s="57"/>
      <c r="D148" s="56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1:24" ht="15.75" customHeight="1">
      <c r="A149" s="15"/>
      <c r="B149" s="56"/>
      <c r="C149" s="57"/>
      <c r="D149" s="5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1:24" ht="15.75" customHeight="1">
      <c r="A150" s="15"/>
      <c r="B150" s="56"/>
      <c r="C150" s="57"/>
      <c r="D150" s="56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spans="1:24" ht="15.75" customHeight="1">
      <c r="A151" s="15"/>
      <c r="B151" s="56"/>
      <c r="C151" s="57"/>
      <c r="D151" s="56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spans="1:24" ht="15.75" customHeight="1">
      <c r="A152" s="15"/>
      <c r="B152" s="56"/>
      <c r="C152" s="57"/>
      <c r="D152" s="56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1:24" ht="15.75" customHeight="1">
      <c r="A153" s="15"/>
      <c r="B153" s="56"/>
      <c r="C153" s="57"/>
      <c r="D153" s="56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1:24" ht="15.75" customHeight="1">
      <c r="A154" s="15"/>
      <c r="B154" s="56"/>
      <c r="C154" s="57"/>
      <c r="D154" s="56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spans="1:24" ht="15.75" customHeight="1">
      <c r="A155" s="15"/>
      <c r="B155" s="56"/>
      <c r="C155" s="57"/>
      <c r="D155" s="56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spans="1:24" ht="15.75" customHeight="1">
      <c r="A156" s="15"/>
      <c r="B156" s="56"/>
      <c r="C156" s="57"/>
      <c r="D156" s="56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</row>
    <row r="157" spans="1:24" ht="15.75" customHeight="1">
      <c r="A157" s="15"/>
      <c r="B157" s="56"/>
      <c r="C157" s="57"/>
      <c r="D157" s="56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</row>
    <row r="158" spans="1:24" ht="15.75" customHeight="1">
      <c r="A158" s="15"/>
      <c r="B158" s="56"/>
      <c r="C158" s="57"/>
      <c r="D158" s="56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</row>
    <row r="159" spans="1:24" ht="15.75" customHeight="1">
      <c r="A159" s="15"/>
      <c r="B159" s="56"/>
      <c r="C159" s="57"/>
      <c r="D159" s="56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spans="1:24" ht="15.75" customHeight="1">
      <c r="A160" s="15"/>
      <c r="B160" s="56"/>
      <c r="C160" s="57"/>
      <c r="D160" s="56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spans="1:24" ht="15.75" customHeight="1">
      <c r="A161" s="15"/>
      <c r="B161" s="56"/>
      <c r="C161" s="57"/>
      <c r="D161" s="56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 spans="1:24" ht="15.75" customHeight="1">
      <c r="A162" s="15"/>
      <c r="B162" s="56"/>
      <c r="C162" s="57"/>
      <c r="D162" s="56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 spans="1:24" ht="15.75" customHeight="1">
      <c r="A163" s="15"/>
      <c r="B163" s="56"/>
      <c r="C163" s="57"/>
      <c r="D163" s="56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 spans="1:24" ht="15.75" customHeight="1">
      <c r="A164" s="15"/>
      <c r="B164" s="56"/>
      <c r="C164" s="57"/>
      <c r="D164" s="56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spans="1:24" ht="15.75" customHeight="1">
      <c r="A165" s="15"/>
      <c r="B165" s="56"/>
      <c r="C165" s="57"/>
      <c r="D165" s="56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</row>
    <row r="166" spans="1:24" ht="15.75" customHeight="1">
      <c r="A166" s="15"/>
      <c r="B166" s="56"/>
      <c r="C166" s="57"/>
      <c r="D166" s="56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</row>
    <row r="167" spans="1:24" ht="15.75" customHeight="1">
      <c r="A167" s="15"/>
      <c r="B167" s="56"/>
      <c r="C167" s="57"/>
      <c r="D167" s="56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</row>
    <row r="168" spans="1:24" ht="15.75" customHeight="1">
      <c r="A168" s="15"/>
      <c r="B168" s="56"/>
      <c r="C168" s="57"/>
      <c r="D168" s="56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</row>
    <row r="169" spans="1:24" ht="15.75" customHeight="1">
      <c r="A169" s="15"/>
      <c r="B169" s="56"/>
      <c r="C169" s="57"/>
      <c r="D169" s="56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</row>
    <row r="170" spans="1:24" ht="15.75" customHeight="1">
      <c r="A170" s="15"/>
      <c r="B170" s="56"/>
      <c r="C170" s="57"/>
      <c r="D170" s="56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spans="1:24" ht="15.75" customHeight="1">
      <c r="A171" s="15"/>
      <c r="B171" s="56"/>
      <c r="C171" s="57"/>
      <c r="D171" s="56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</row>
    <row r="172" spans="1:24" ht="15.75" customHeight="1">
      <c r="A172" s="15"/>
      <c r="B172" s="56"/>
      <c r="C172" s="57"/>
      <c r="D172" s="56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</row>
    <row r="173" spans="1:24" ht="15.75" customHeight="1">
      <c r="A173" s="15"/>
      <c r="B173" s="56"/>
      <c r="C173" s="57"/>
      <c r="D173" s="56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</row>
    <row r="174" spans="1:24" ht="15.75" customHeight="1">
      <c r="A174" s="15"/>
      <c r="B174" s="56"/>
      <c r="C174" s="57"/>
      <c r="D174" s="56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</row>
    <row r="175" spans="1:24" ht="15.75" customHeight="1">
      <c r="A175" s="15"/>
      <c r="B175" s="56"/>
      <c r="C175" s="57"/>
      <c r="D175" s="56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</row>
    <row r="176" spans="1:24" ht="15.75" customHeight="1">
      <c r="A176" s="15"/>
      <c r="B176" s="56"/>
      <c r="C176" s="57"/>
      <c r="D176" s="56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</row>
    <row r="177" spans="1:24" ht="15.75" customHeight="1">
      <c r="A177" s="15"/>
      <c r="B177" s="56"/>
      <c r="C177" s="57"/>
      <c r="D177" s="56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</row>
    <row r="178" spans="1:24" ht="15.75" customHeight="1">
      <c r="A178" s="15"/>
      <c r="B178" s="56"/>
      <c r="C178" s="57"/>
      <c r="D178" s="56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</row>
    <row r="179" spans="1:24" ht="15.75" customHeight="1">
      <c r="A179" s="15"/>
      <c r="B179" s="56"/>
      <c r="C179" s="57"/>
      <c r="D179" s="56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 spans="1:24" ht="15.75" customHeight="1">
      <c r="A180" s="15"/>
      <c r="B180" s="56"/>
      <c r="C180" s="57"/>
      <c r="D180" s="56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</row>
    <row r="181" spans="1:24" ht="15.75" customHeight="1">
      <c r="A181" s="15"/>
      <c r="B181" s="56"/>
      <c r="C181" s="57"/>
      <c r="D181" s="56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</row>
    <row r="182" spans="1:24" ht="15.75" customHeight="1">
      <c r="A182" s="15"/>
      <c r="B182" s="56"/>
      <c r="C182" s="57"/>
      <c r="D182" s="56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 spans="1:24" ht="15.75" customHeight="1">
      <c r="A183" s="15"/>
      <c r="B183" s="56"/>
      <c r="C183" s="57"/>
      <c r="D183" s="56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spans="1:24" ht="15.75" customHeight="1">
      <c r="A184" s="15"/>
      <c r="B184" s="56"/>
      <c r="C184" s="57"/>
      <c r="D184" s="56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 spans="1:24" ht="15.75" customHeight="1">
      <c r="A185" s="15"/>
      <c r="B185" s="56"/>
      <c r="C185" s="57"/>
      <c r="D185" s="56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</row>
    <row r="186" spans="1:24" ht="15.75" customHeight="1">
      <c r="A186" s="15"/>
      <c r="B186" s="56"/>
      <c r="C186" s="57"/>
      <c r="D186" s="56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</row>
    <row r="187" spans="1:24" ht="15.75" customHeight="1">
      <c r="A187" s="15"/>
      <c r="B187" s="56"/>
      <c r="C187" s="57"/>
      <c r="D187" s="56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</row>
    <row r="188" spans="1:24" ht="15.75" customHeight="1">
      <c r="A188" s="15"/>
      <c r="B188" s="56"/>
      <c r="C188" s="57"/>
      <c r="D188" s="56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</row>
    <row r="189" spans="1:24" ht="15.75" customHeight="1">
      <c r="A189" s="15"/>
      <c r="B189" s="56"/>
      <c r="C189" s="57"/>
      <c r="D189" s="56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</row>
    <row r="190" spans="1:24" ht="15.75" customHeight="1">
      <c r="A190" s="15"/>
      <c r="B190" s="56"/>
      <c r="C190" s="57"/>
      <c r="D190" s="56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 spans="1:24" ht="15.75" customHeight="1">
      <c r="A191" s="15"/>
      <c r="B191" s="56"/>
      <c r="C191" s="57"/>
      <c r="D191" s="56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spans="1:24" ht="15.75" customHeight="1">
      <c r="A192" s="15"/>
      <c r="B192" s="56"/>
      <c r="C192" s="57"/>
      <c r="D192" s="56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 spans="1:24" ht="15.75" customHeight="1">
      <c r="A193" s="15"/>
      <c r="B193" s="56"/>
      <c r="C193" s="57"/>
      <c r="D193" s="56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</row>
    <row r="194" spans="1:24" ht="15.75" customHeight="1">
      <c r="A194" s="15"/>
      <c r="B194" s="56"/>
      <c r="C194" s="57"/>
      <c r="D194" s="56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</row>
    <row r="195" spans="1:24" ht="15.75" customHeight="1">
      <c r="A195" s="15"/>
      <c r="B195" s="56"/>
      <c r="C195" s="57"/>
      <c r="D195" s="56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</row>
    <row r="196" spans="1:24" ht="15.75" customHeight="1">
      <c r="A196" s="15"/>
      <c r="B196" s="56"/>
      <c r="C196" s="57"/>
      <c r="D196" s="56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</row>
    <row r="197" spans="1:24" ht="15.75" customHeight="1">
      <c r="A197" s="15"/>
      <c r="B197" s="56"/>
      <c r="C197" s="57"/>
      <c r="D197" s="56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</row>
    <row r="198" spans="1:24" ht="15.75" customHeight="1">
      <c r="A198" s="15"/>
      <c r="B198" s="56"/>
      <c r="C198" s="57"/>
      <c r="D198" s="56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</row>
    <row r="199" spans="1:24" ht="15.75" customHeight="1">
      <c r="A199" s="15"/>
      <c r="B199" s="56"/>
      <c r="C199" s="57"/>
      <c r="D199" s="56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</row>
    <row r="200" spans="1:24" ht="15.75" customHeight="1">
      <c r="A200" s="15"/>
      <c r="B200" s="56"/>
      <c r="C200" s="57"/>
      <c r="D200" s="56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</row>
    <row r="201" spans="1:24" ht="15.75" customHeight="1">
      <c r="A201" s="15"/>
      <c r="B201" s="56"/>
      <c r="C201" s="57"/>
      <c r="D201" s="56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</row>
    <row r="202" spans="1:24" ht="15.75" customHeight="1">
      <c r="A202" s="15"/>
      <c r="B202" s="56"/>
      <c r="C202" s="57"/>
      <c r="D202" s="56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</row>
    <row r="203" spans="1:24" ht="15.75" customHeight="1">
      <c r="A203" s="15"/>
      <c r="B203" s="56"/>
      <c r="C203" s="57"/>
      <c r="D203" s="56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</row>
    <row r="204" spans="1:24" ht="15.75" customHeight="1">
      <c r="A204" s="15"/>
      <c r="B204" s="56"/>
      <c r="C204" s="57"/>
      <c r="D204" s="56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</row>
    <row r="205" spans="1:24" ht="15.75" customHeight="1">
      <c r="A205" s="15"/>
      <c r="B205" s="56"/>
      <c r="C205" s="57"/>
      <c r="D205" s="56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 spans="1:24" ht="15.75" customHeight="1">
      <c r="A206" s="15"/>
      <c r="B206" s="56"/>
      <c r="C206" s="57"/>
      <c r="D206" s="56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</row>
    <row r="207" spans="1:24" ht="15.75" customHeight="1">
      <c r="A207" s="15"/>
      <c r="B207" s="56"/>
      <c r="C207" s="57"/>
      <c r="D207" s="56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</row>
    <row r="208" spans="1:24" ht="15.75" customHeight="1">
      <c r="A208" s="15"/>
      <c r="B208" s="56"/>
      <c r="C208" s="57"/>
      <c r="D208" s="56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</row>
    <row r="209" spans="1:24" ht="15.75" customHeight="1">
      <c r="A209" s="15"/>
      <c r="B209" s="56"/>
      <c r="C209" s="57"/>
      <c r="D209" s="56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</row>
    <row r="210" spans="1:24" ht="15.75" customHeight="1">
      <c r="A210" s="15"/>
      <c r="B210" s="56"/>
      <c r="C210" s="57"/>
      <c r="D210" s="56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</row>
    <row r="211" spans="1:24" ht="15.75" customHeight="1">
      <c r="A211" s="15"/>
      <c r="B211" s="56"/>
      <c r="C211" s="57"/>
      <c r="D211" s="56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</row>
    <row r="212" spans="1:24" ht="15.75" customHeight="1">
      <c r="A212" s="15"/>
      <c r="B212" s="56"/>
      <c r="C212" s="57"/>
      <c r="D212" s="56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</row>
    <row r="213" spans="1:24" ht="15.75" customHeight="1">
      <c r="A213" s="15"/>
      <c r="B213" s="56"/>
      <c r="C213" s="57"/>
      <c r="D213" s="56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</row>
    <row r="214" spans="1:24" ht="15.75" customHeight="1">
      <c r="A214" s="15"/>
      <c r="B214" s="56"/>
      <c r="C214" s="57"/>
      <c r="D214" s="56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</row>
    <row r="215" spans="1:24" ht="15.75" customHeight="1">
      <c r="A215" s="15"/>
      <c r="B215" s="56"/>
      <c r="C215" s="57"/>
      <c r="D215" s="56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</row>
    <row r="216" spans="1:24" ht="15.75" customHeight="1">
      <c r="A216" s="15"/>
      <c r="B216" s="56"/>
      <c r="C216" s="57"/>
      <c r="D216" s="56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</row>
    <row r="217" spans="1:24" ht="15.75" customHeight="1">
      <c r="A217" s="15"/>
      <c r="B217" s="56"/>
      <c r="C217" s="57"/>
      <c r="D217" s="56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</row>
    <row r="218" spans="1:24" ht="15.75" customHeight="1">
      <c r="A218" s="15"/>
      <c r="B218" s="56"/>
      <c r="C218" s="57"/>
      <c r="D218" s="56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</row>
    <row r="219" spans="1:24" ht="15.75" customHeight="1">
      <c r="A219" s="15"/>
      <c r="B219" s="56"/>
      <c r="C219" s="57"/>
      <c r="D219" s="56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</row>
    <row r="220" spans="1:24" ht="15.75" customHeight="1">
      <c r="A220" s="15"/>
      <c r="B220" s="56"/>
      <c r="C220" s="57"/>
      <c r="D220" s="56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</row>
    <row r="221" spans="1:24" ht="15.75" customHeight="1">
      <c r="A221" s="15"/>
      <c r="B221" s="56"/>
      <c r="C221" s="57"/>
      <c r="D221" s="56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</row>
    <row r="222" spans="1:24" ht="15.75" customHeight="1">
      <c r="A222" s="15"/>
      <c r="B222" s="56"/>
      <c r="C222" s="57"/>
      <c r="D222" s="56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</row>
    <row r="223" spans="1:24" ht="15.75" customHeight="1">
      <c r="A223" s="15"/>
      <c r="B223" s="56"/>
      <c r="C223" s="57"/>
      <c r="D223" s="56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</row>
    <row r="224" spans="1:24" ht="15.75" customHeight="1">
      <c r="A224" s="15"/>
      <c r="B224" s="56"/>
      <c r="C224" s="57"/>
      <c r="D224" s="56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</row>
    <row r="225" spans="1:24" ht="15.75" customHeight="1">
      <c r="A225" s="15"/>
      <c r="B225" s="56"/>
      <c r="C225" s="57"/>
      <c r="D225" s="56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</row>
    <row r="226" spans="1:24" ht="15.75" customHeight="1">
      <c r="A226" s="15"/>
      <c r="B226" s="56"/>
      <c r="C226" s="57"/>
      <c r="D226" s="56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</row>
    <row r="227" spans="1:24" ht="15.75" customHeight="1">
      <c r="A227" s="15"/>
      <c r="B227" s="56"/>
      <c r="C227" s="57"/>
      <c r="D227" s="56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</row>
    <row r="228" spans="1:24" ht="15.75" customHeight="1">
      <c r="A228" s="15"/>
      <c r="B228" s="56"/>
      <c r="C228" s="57"/>
      <c r="D228" s="56"/>
    </row>
    <row r="229" spans="1:24" ht="15.75" customHeight="1">
      <c r="A229" s="15"/>
      <c r="B229" s="56"/>
      <c r="C229" s="57"/>
      <c r="D229" s="56"/>
    </row>
    <row r="230" spans="1:24" ht="15.75" customHeight="1">
      <c r="A230" s="15"/>
      <c r="B230" s="56"/>
      <c r="C230" s="57"/>
      <c r="D230" s="56"/>
    </row>
    <row r="231" spans="1:24" ht="15.75" customHeight="1">
      <c r="A231" s="15"/>
      <c r="B231" s="56"/>
      <c r="C231" s="57"/>
      <c r="D231" s="56"/>
    </row>
    <row r="232" spans="1:24" ht="15.75" customHeight="1">
      <c r="A232" s="15"/>
      <c r="B232" s="56"/>
      <c r="C232" s="57"/>
      <c r="D232" s="56"/>
    </row>
    <row r="233" spans="1:24" ht="15.75" customHeight="1">
      <c r="A233" s="15"/>
      <c r="B233" s="56"/>
      <c r="C233" s="57"/>
      <c r="D233" s="56"/>
    </row>
    <row r="234" spans="1:24" ht="15.75" customHeight="1">
      <c r="A234" s="15"/>
      <c r="B234" s="56"/>
      <c r="C234" s="57"/>
      <c r="D234" s="56"/>
    </row>
    <row r="235" spans="1:24" ht="15.75" customHeight="1">
      <c r="A235" s="15"/>
      <c r="B235" s="56"/>
      <c r="C235" s="57"/>
      <c r="D235" s="56"/>
    </row>
    <row r="236" spans="1:24" ht="15.75" customHeight="1">
      <c r="A236" s="15"/>
      <c r="B236" s="56"/>
      <c r="C236" s="57"/>
      <c r="D236" s="56"/>
    </row>
    <row r="237" spans="1:24" ht="15.75" customHeight="1">
      <c r="A237" s="15"/>
      <c r="B237" s="56"/>
      <c r="C237" s="57"/>
      <c r="D237" s="56"/>
    </row>
    <row r="238" spans="1:24" ht="15.75" customHeight="1">
      <c r="A238" s="15"/>
      <c r="B238" s="56"/>
      <c r="C238" s="57"/>
      <c r="D238" s="56"/>
    </row>
    <row r="239" spans="1:24" ht="15.75" customHeight="1">
      <c r="A239" s="15"/>
      <c r="B239" s="56"/>
      <c r="C239" s="57"/>
      <c r="D239" s="56"/>
    </row>
    <row r="240" spans="1:2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3">
    <mergeCell ref="C1:D1"/>
    <mergeCell ref="F1:G1"/>
    <mergeCell ref="A2:D2"/>
  </mergeCells>
  <pageMargins left="0.62992125984251968" right="0.19685039370078741" top="0.51181102362204722" bottom="0.43307086614173229" header="0" footer="0"/>
  <pageSetup paperSize="9" scale="64" fitToHeight="0" pageOrder="overThenDown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Z1006"/>
  <sheetViews>
    <sheetView topLeftCell="A4" workbookViewId="0">
      <selection activeCell="C16" sqref="C16"/>
    </sheetView>
  </sheetViews>
  <sheetFormatPr defaultColWidth="14.42578125" defaultRowHeight="15" customHeight="1"/>
  <cols>
    <col min="1" max="1" width="70" customWidth="1"/>
    <col min="2" max="3" width="16.42578125" customWidth="1"/>
    <col min="4" max="5" width="9.140625" customWidth="1"/>
    <col min="6" max="6" width="11.42578125" customWidth="1"/>
    <col min="7" max="23" width="9.140625" customWidth="1"/>
  </cols>
  <sheetData>
    <row r="1" spans="1:26" s="204" customFormat="1" ht="132.75" customHeight="1">
      <c r="B1" s="228" t="s">
        <v>447</v>
      </c>
      <c r="C1" s="207"/>
    </row>
    <row r="2" spans="1:26" ht="129" customHeight="1">
      <c r="A2" s="60"/>
      <c r="B2" s="228" t="s">
        <v>449</v>
      </c>
      <c r="C2" s="207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61"/>
      <c r="Y2" s="61"/>
      <c r="Z2" s="61"/>
    </row>
    <row r="3" spans="1:26" ht="5.25" hidden="1" customHeight="1">
      <c r="A3" s="60"/>
      <c r="B3" s="60"/>
      <c r="C3" s="60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61"/>
      <c r="Y3" s="61"/>
      <c r="Z3" s="61"/>
    </row>
    <row r="4" spans="1:26" ht="83.25" customHeight="1">
      <c r="A4" s="229" t="s">
        <v>386</v>
      </c>
      <c r="B4" s="209"/>
      <c r="C4" s="209"/>
      <c r="D4" s="62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61"/>
      <c r="Y4" s="61"/>
      <c r="Z4" s="61"/>
    </row>
    <row r="5" spans="1:26" ht="17.25" customHeight="1">
      <c r="A5" s="140"/>
      <c r="B5" s="140"/>
      <c r="C5" s="171" t="s">
        <v>0</v>
      </c>
      <c r="D5" s="62"/>
      <c r="E5" s="1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61"/>
      <c r="Y5" s="61"/>
      <c r="Z5" s="61"/>
    </row>
    <row r="6" spans="1:26" ht="43.5" customHeight="1">
      <c r="A6" s="160" t="s">
        <v>145</v>
      </c>
      <c r="B6" s="160" t="s">
        <v>146</v>
      </c>
      <c r="C6" s="160" t="s">
        <v>387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61"/>
      <c r="Y6" s="61"/>
      <c r="Z6" s="61"/>
    </row>
    <row r="7" spans="1:26" ht="18.75" customHeight="1">
      <c r="A7" s="160">
        <v>1</v>
      </c>
      <c r="B7" s="166">
        <v>2</v>
      </c>
      <c r="C7" s="160">
        <v>3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61"/>
      <c r="Y7" s="61"/>
      <c r="Z7" s="61"/>
    </row>
    <row r="8" spans="1:26" ht="21" customHeight="1">
      <c r="A8" s="158" t="s">
        <v>147</v>
      </c>
      <c r="B8" s="172" t="s">
        <v>148</v>
      </c>
      <c r="C8" s="147">
        <f>'6'!I10</f>
        <v>4829.5145200000006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61"/>
      <c r="Y8" s="61"/>
      <c r="Z8" s="61"/>
    </row>
    <row r="9" spans="1:26" ht="45.75" customHeight="1">
      <c r="A9" s="158" t="s">
        <v>149</v>
      </c>
      <c r="B9" s="172" t="s">
        <v>150</v>
      </c>
      <c r="C9" s="147">
        <f>'6'!I11</f>
        <v>815.67693999999995</v>
      </c>
      <c r="D9" s="15"/>
      <c r="E9" s="15"/>
      <c r="F9" s="63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61"/>
      <c r="Y9" s="61"/>
      <c r="Z9" s="61"/>
    </row>
    <row r="10" spans="1:26" ht="56.25" hidden="1">
      <c r="A10" s="158" t="s">
        <v>151</v>
      </c>
      <c r="B10" s="172" t="s">
        <v>152</v>
      </c>
      <c r="C10" s="147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61"/>
      <c r="Y10" s="61"/>
      <c r="Z10" s="61"/>
    </row>
    <row r="11" spans="1:26" ht="79.5" customHeight="1">
      <c r="A11" s="158" t="s">
        <v>153</v>
      </c>
      <c r="B11" s="172" t="s">
        <v>154</v>
      </c>
      <c r="C11" s="147">
        <f>'6'!I16</f>
        <v>3190.6455800000003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61"/>
      <c r="Y11" s="61"/>
      <c r="Z11" s="61"/>
    </row>
    <row r="12" spans="1:26" ht="56.25" hidden="1">
      <c r="A12" s="158" t="s">
        <v>155</v>
      </c>
      <c r="B12" s="172" t="s">
        <v>156</v>
      </c>
      <c r="C12" s="147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61"/>
      <c r="Y12" s="61"/>
      <c r="Z12" s="61"/>
    </row>
    <row r="13" spans="1:26" ht="32.25" hidden="1" customHeight="1">
      <c r="A13" s="158" t="s">
        <v>157</v>
      </c>
      <c r="B13" s="172" t="s">
        <v>158</v>
      </c>
      <c r="C13" s="147">
        <v>50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61"/>
      <c r="Y13" s="61"/>
      <c r="Z13" s="61"/>
    </row>
    <row r="14" spans="1:26" s="205" customFormat="1" ht="40.5" customHeight="1">
      <c r="A14" s="119" t="s">
        <v>456</v>
      </c>
      <c r="B14" s="172" t="s">
        <v>156</v>
      </c>
      <c r="C14" s="147">
        <v>1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61"/>
      <c r="Y14" s="61"/>
      <c r="Z14" s="61"/>
    </row>
    <row r="15" spans="1:26" s="205" customFormat="1" ht="32.25" customHeight="1">
      <c r="A15" s="119" t="s">
        <v>157</v>
      </c>
      <c r="B15" s="172" t="s">
        <v>158</v>
      </c>
      <c r="C15" s="147">
        <v>75.5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61"/>
      <c r="Y15" s="61"/>
      <c r="Z15" s="61"/>
    </row>
    <row r="16" spans="1:26" ht="18.75">
      <c r="A16" s="158" t="s">
        <v>159</v>
      </c>
      <c r="B16" s="172" t="s">
        <v>160</v>
      </c>
      <c r="C16" s="147">
        <f>'6'!I37</f>
        <v>25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61"/>
      <c r="Y16" s="61"/>
      <c r="Z16" s="61"/>
    </row>
    <row r="17" spans="1:26" ht="18.75" hidden="1">
      <c r="A17" s="158" t="s">
        <v>161</v>
      </c>
      <c r="B17" s="172" t="s">
        <v>162</v>
      </c>
      <c r="C17" s="147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61"/>
      <c r="Y17" s="61"/>
      <c r="Z17" s="61"/>
    </row>
    <row r="18" spans="1:26" ht="27" customHeight="1">
      <c r="A18" s="173" t="s">
        <v>161</v>
      </c>
      <c r="B18" s="172" t="s">
        <v>162</v>
      </c>
      <c r="C18" s="147">
        <f>'6'!I39</f>
        <v>721.72500000000014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61"/>
      <c r="Y18" s="61"/>
      <c r="Z18" s="61"/>
    </row>
    <row r="19" spans="1:26" ht="18.75" hidden="1">
      <c r="A19" s="158" t="s">
        <v>163</v>
      </c>
      <c r="B19" s="172" t="s">
        <v>164</v>
      </c>
      <c r="C19" s="14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61"/>
      <c r="Y19" s="61"/>
      <c r="Z19" s="61"/>
    </row>
    <row r="20" spans="1:26" ht="48" customHeight="1">
      <c r="A20" s="158" t="s">
        <v>165</v>
      </c>
      <c r="B20" s="172" t="s">
        <v>166</v>
      </c>
      <c r="C20" s="147">
        <f>'6'!I50</f>
        <v>27.5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61"/>
      <c r="Y20" s="61"/>
      <c r="Z20" s="61"/>
    </row>
    <row r="21" spans="1:26" ht="18.75" hidden="1">
      <c r="A21" s="158" t="s">
        <v>167</v>
      </c>
      <c r="B21" s="172" t="s">
        <v>168</v>
      </c>
      <c r="C21" s="14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61"/>
      <c r="Y21" s="61"/>
      <c r="Z21" s="61"/>
    </row>
    <row r="22" spans="1:26" ht="37.5" hidden="1">
      <c r="A22" s="158" t="s">
        <v>169</v>
      </c>
      <c r="B22" s="172" t="s">
        <v>170</v>
      </c>
      <c r="C22" s="147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61"/>
      <c r="Y22" s="61"/>
      <c r="Z22" s="61"/>
    </row>
    <row r="23" spans="1:26" s="197" customFormat="1" ht="18.75">
      <c r="A23" s="127" t="s">
        <v>441</v>
      </c>
      <c r="B23" s="172" t="s">
        <v>444</v>
      </c>
      <c r="C23" s="147">
        <f>'6'!I52</f>
        <v>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61"/>
      <c r="Y23" s="61"/>
      <c r="Z23" s="61"/>
    </row>
    <row r="24" spans="1:26" ht="61.5" customHeight="1">
      <c r="A24" s="119" t="s">
        <v>409</v>
      </c>
      <c r="B24" s="172" t="s">
        <v>172</v>
      </c>
      <c r="C24" s="147">
        <f>'6'!I55</f>
        <v>27.5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61"/>
      <c r="Y24" s="61"/>
      <c r="Z24" s="61"/>
    </row>
    <row r="25" spans="1:26" ht="15.75" hidden="1" customHeight="1">
      <c r="A25" s="158" t="s">
        <v>171</v>
      </c>
      <c r="B25" s="172" t="s">
        <v>172</v>
      </c>
      <c r="C25" s="147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61"/>
      <c r="Y25" s="61"/>
      <c r="Z25" s="61"/>
    </row>
    <row r="26" spans="1:26" ht="15.75" hidden="1" customHeight="1">
      <c r="A26" s="158" t="s">
        <v>173</v>
      </c>
      <c r="B26" s="172" t="s">
        <v>174</v>
      </c>
      <c r="C26" s="147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61"/>
      <c r="Y26" s="61"/>
      <c r="Z26" s="61"/>
    </row>
    <row r="27" spans="1:26" ht="15.75" customHeight="1">
      <c r="A27" s="158" t="s">
        <v>175</v>
      </c>
      <c r="B27" s="172" t="s">
        <v>176</v>
      </c>
      <c r="C27" s="147">
        <f>'6'!I59</f>
        <v>6725.9482099999996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61"/>
      <c r="Y27" s="61"/>
      <c r="Z27" s="61"/>
    </row>
    <row r="28" spans="1:26" ht="15.75" hidden="1" customHeight="1">
      <c r="A28" s="158" t="s">
        <v>177</v>
      </c>
      <c r="B28" s="172" t="s">
        <v>178</v>
      </c>
      <c r="C28" s="147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61"/>
      <c r="Y28" s="61"/>
      <c r="Z28" s="61"/>
    </row>
    <row r="29" spans="1:26" ht="15.75" customHeight="1">
      <c r="A29" s="158" t="s">
        <v>179</v>
      </c>
      <c r="B29" s="172" t="s">
        <v>180</v>
      </c>
      <c r="C29" s="147">
        <f>'6'!I60</f>
        <v>2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61"/>
      <c r="Y29" s="61"/>
      <c r="Z29" s="61"/>
    </row>
    <row r="30" spans="1:26" ht="15.75" hidden="1" customHeight="1">
      <c r="A30" s="158" t="s">
        <v>181</v>
      </c>
      <c r="B30" s="172" t="s">
        <v>182</v>
      </c>
      <c r="C30" s="147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61"/>
      <c r="Y30" s="61"/>
      <c r="Z30" s="61"/>
    </row>
    <row r="31" spans="1:26" ht="15.75" hidden="1" customHeight="1">
      <c r="A31" s="158" t="s">
        <v>183</v>
      </c>
      <c r="B31" s="172" t="s">
        <v>184</v>
      </c>
      <c r="C31" s="147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61"/>
      <c r="Y31" s="61"/>
      <c r="Z31" s="61"/>
    </row>
    <row r="32" spans="1:26" ht="15.75" hidden="1" customHeight="1">
      <c r="A32" s="158" t="s">
        <v>185</v>
      </c>
      <c r="B32" s="172" t="s">
        <v>186</v>
      </c>
      <c r="C32" s="147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61"/>
      <c r="Y32" s="61"/>
      <c r="Z32" s="61"/>
    </row>
    <row r="33" spans="1:26" ht="15.75" hidden="1" customHeight="1">
      <c r="A33" s="158" t="s">
        <v>187</v>
      </c>
      <c r="B33" s="172" t="s">
        <v>188</v>
      </c>
      <c r="C33" s="147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61"/>
      <c r="Y33" s="61"/>
      <c r="Z33" s="61"/>
    </row>
    <row r="34" spans="1:26" ht="15.75" hidden="1" customHeight="1">
      <c r="A34" s="158" t="s">
        <v>189</v>
      </c>
      <c r="B34" s="172" t="s">
        <v>190</v>
      </c>
      <c r="C34" s="147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61"/>
      <c r="Y34" s="61"/>
      <c r="Z34" s="61"/>
    </row>
    <row r="35" spans="1:26" ht="15.75" customHeight="1">
      <c r="A35" s="158" t="s">
        <v>185</v>
      </c>
      <c r="B35" s="172" t="s">
        <v>186</v>
      </c>
      <c r="C35" s="147">
        <f>'6'!I65</f>
        <v>6723.9482099999996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61"/>
      <c r="Y35" s="61"/>
      <c r="Z35" s="61"/>
    </row>
    <row r="36" spans="1:26" s="195" customFormat="1" ht="15.75" customHeight="1">
      <c r="A36" s="158" t="s">
        <v>189</v>
      </c>
      <c r="B36" s="172" t="s">
        <v>190</v>
      </c>
      <c r="C36" s="147">
        <v>0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61"/>
      <c r="Y36" s="61"/>
      <c r="Z36" s="61"/>
    </row>
    <row r="37" spans="1:26" ht="18" customHeight="1">
      <c r="A37" s="158" t="s">
        <v>191</v>
      </c>
      <c r="B37" s="172" t="s">
        <v>192</v>
      </c>
      <c r="C37" s="147">
        <f>'6'!I76</f>
        <v>4611.2955200000006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61"/>
      <c r="Y37" s="61"/>
      <c r="Z37" s="61"/>
    </row>
    <row r="38" spans="1:26" ht="15.75" hidden="1" customHeight="1">
      <c r="A38" s="158" t="s">
        <v>193</v>
      </c>
      <c r="B38" s="172" t="s">
        <v>194</v>
      </c>
      <c r="C38" s="147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61"/>
      <c r="Y38" s="61"/>
      <c r="Z38" s="61"/>
    </row>
    <row r="39" spans="1:26" ht="15.75" customHeight="1">
      <c r="A39" s="158" t="s">
        <v>195</v>
      </c>
      <c r="B39" s="172" t="s">
        <v>196</v>
      </c>
      <c r="C39" s="147">
        <f>'6'!I77</f>
        <v>163.328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61"/>
      <c r="Y39" s="61"/>
      <c r="Z39" s="61"/>
    </row>
    <row r="40" spans="1:26" ht="15.75" customHeight="1">
      <c r="A40" s="158" t="s">
        <v>197</v>
      </c>
      <c r="B40" s="172" t="s">
        <v>198</v>
      </c>
      <c r="C40" s="147">
        <f>'6'!I82</f>
        <v>4447.9675200000001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61"/>
      <c r="Y40" s="61"/>
      <c r="Z40" s="61"/>
    </row>
    <row r="41" spans="1:26" ht="36.75" hidden="1" customHeight="1">
      <c r="A41" s="158" t="s">
        <v>199</v>
      </c>
      <c r="B41" s="172" t="s">
        <v>200</v>
      </c>
      <c r="C41" s="14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61"/>
      <c r="Y41" s="61"/>
      <c r="Z41" s="61"/>
    </row>
    <row r="42" spans="1:26" ht="15.75" hidden="1" customHeight="1">
      <c r="A42" s="158" t="s">
        <v>201</v>
      </c>
      <c r="B42" s="172" t="s">
        <v>202</v>
      </c>
      <c r="C42" s="14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61"/>
      <c r="Y42" s="61"/>
      <c r="Z42" s="61"/>
    </row>
    <row r="43" spans="1:26" ht="15.75" hidden="1" customHeight="1">
      <c r="A43" s="158" t="s">
        <v>203</v>
      </c>
      <c r="B43" s="172" t="s">
        <v>204</v>
      </c>
      <c r="C43" s="14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61"/>
      <c r="Y43" s="61"/>
      <c r="Z43" s="61"/>
    </row>
    <row r="44" spans="1:26" ht="15.75" hidden="1" customHeight="1">
      <c r="A44" s="158" t="s">
        <v>205</v>
      </c>
      <c r="B44" s="172" t="s">
        <v>206</v>
      </c>
      <c r="C44" s="147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61"/>
      <c r="Y44" s="61"/>
      <c r="Z44" s="61"/>
    </row>
    <row r="45" spans="1:26" ht="15.75" hidden="1" customHeight="1">
      <c r="A45" s="158" t="s">
        <v>207</v>
      </c>
      <c r="B45" s="172" t="s">
        <v>208</v>
      </c>
      <c r="C45" s="147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61"/>
      <c r="Y45" s="61"/>
      <c r="Z45" s="61"/>
    </row>
    <row r="46" spans="1:26" ht="15.75" hidden="1" customHeight="1">
      <c r="A46" s="158" t="s">
        <v>209</v>
      </c>
      <c r="B46" s="172" t="s">
        <v>210</v>
      </c>
      <c r="C46" s="147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61"/>
      <c r="Y46" s="61"/>
      <c r="Z46" s="61"/>
    </row>
    <row r="47" spans="1:26" ht="15.75" hidden="1" customHeight="1">
      <c r="A47" s="158" t="s">
        <v>211</v>
      </c>
      <c r="B47" s="172" t="s">
        <v>212</v>
      </c>
      <c r="C47" s="14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61"/>
      <c r="Y47" s="61"/>
      <c r="Z47" s="61"/>
    </row>
    <row r="48" spans="1:26" ht="15.75" hidden="1" customHeight="1">
      <c r="A48" s="158" t="s">
        <v>213</v>
      </c>
      <c r="B48" s="172" t="s">
        <v>214</v>
      </c>
      <c r="C48" s="14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61"/>
      <c r="Y48" s="61"/>
      <c r="Z48" s="61"/>
    </row>
    <row r="49" spans="1:26" ht="15.75" hidden="1" customHeight="1">
      <c r="A49" s="158" t="s">
        <v>215</v>
      </c>
      <c r="B49" s="172" t="s">
        <v>216</v>
      </c>
      <c r="C49" s="14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61"/>
      <c r="Y49" s="61"/>
      <c r="Z49" s="61"/>
    </row>
    <row r="50" spans="1:26" ht="15.75" customHeight="1">
      <c r="A50" s="158" t="s">
        <v>217</v>
      </c>
      <c r="B50" s="172" t="s">
        <v>218</v>
      </c>
      <c r="C50" s="147">
        <f>'6'!I90</f>
        <v>1615.2850000000001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61"/>
      <c r="Y50" s="61"/>
      <c r="Z50" s="61"/>
    </row>
    <row r="51" spans="1:26" ht="15.75" customHeight="1">
      <c r="A51" s="158" t="s">
        <v>219</v>
      </c>
      <c r="B51" s="172" t="s">
        <v>220</v>
      </c>
      <c r="C51" s="147">
        <f>'6'!I91</f>
        <v>1615.2850000000001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61"/>
      <c r="Y51" s="61"/>
      <c r="Z51" s="61"/>
    </row>
    <row r="52" spans="1:26" ht="15.75" hidden="1" customHeight="1">
      <c r="A52" s="158" t="s">
        <v>221</v>
      </c>
      <c r="B52" s="172" t="s">
        <v>222</v>
      </c>
      <c r="C52" s="147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61"/>
      <c r="Y52" s="61"/>
      <c r="Z52" s="61"/>
    </row>
    <row r="53" spans="1:26" ht="15.75" hidden="1" customHeight="1">
      <c r="A53" s="158" t="s">
        <v>223</v>
      </c>
      <c r="B53" s="172" t="s">
        <v>224</v>
      </c>
      <c r="C53" s="14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61"/>
      <c r="Y53" s="61"/>
      <c r="Z53" s="61"/>
    </row>
    <row r="54" spans="1:26" ht="15.75" hidden="1" customHeight="1">
      <c r="A54" s="158" t="s">
        <v>225</v>
      </c>
      <c r="B54" s="172" t="s">
        <v>226</v>
      </c>
      <c r="C54" s="147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61"/>
      <c r="Y54" s="61"/>
      <c r="Z54" s="61"/>
    </row>
    <row r="55" spans="1:26" ht="15.75" hidden="1" customHeight="1">
      <c r="A55" s="158" t="s">
        <v>227</v>
      </c>
      <c r="B55" s="172" t="s">
        <v>228</v>
      </c>
      <c r="C55" s="147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61"/>
      <c r="Y55" s="61"/>
      <c r="Z55" s="61"/>
    </row>
    <row r="56" spans="1:26" ht="15.75" hidden="1" customHeight="1">
      <c r="A56" s="158" t="s">
        <v>229</v>
      </c>
      <c r="B56" s="172" t="s">
        <v>230</v>
      </c>
      <c r="C56" s="147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61"/>
      <c r="Y56" s="61"/>
      <c r="Z56" s="61"/>
    </row>
    <row r="57" spans="1:26" ht="15.75" hidden="1" customHeight="1">
      <c r="A57" s="158" t="s">
        <v>231</v>
      </c>
      <c r="B57" s="172" t="s">
        <v>232</v>
      </c>
      <c r="C57" s="147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61"/>
      <c r="Y57" s="61"/>
      <c r="Z57" s="61"/>
    </row>
    <row r="58" spans="1:26" ht="15.75" hidden="1" customHeight="1">
      <c r="A58" s="158" t="s">
        <v>233</v>
      </c>
      <c r="B58" s="172" t="s">
        <v>234</v>
      </c>
      <c r="C58" s="147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61"/>
      <c r="Y58" s="61"/>
      <c r="Z58" s="61"/>
    </row>
    <row r="59" spans="1:26" ht="15.75" customHeight="1">
      <c r="A59" s="158" t="s">
        <v>235</v>
      </c>
      <c r="B59" s="172" t="s">
        <v>236</v>
      </c>
      <c r="C59" s="147">
        <f>'6'!I95</f>
        <v>257.78557999999998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61"/>
      <c r="Y59" s="61"/>
      <c r="Z59" s="61"/>
    </row>
    <row r="60" spans="1:26" ht="15.75" hidden="1" customHeight="1">
      <c r="A60" s="158" t="s">
        <v>237</v>
      </c>
      <c r="B60" s="172" t="s">
        <v>238</v>
      </c>
      <c r="C60" s="147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61"/>
      <c r="Y60" s="61"/>
      <c r="Z60" s="61"/>
    </row>
    <row r="61" spans="1:26" ht="34.5" customHeight="1">
      <c r="A61" s="158" t="s">
        <v>239</v>
      </c>
      <c r="B61" s="172" t="s">
        <v>240</v>
      </c>
      <c r="C61" s="147">
        <f>'6'!I96</f>
        <v>257.78557999999998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61"/>
      <c r="Y61" s="61"/>
      <c r="Z61" s="61"/>
    </row>
    <row r="62" spans="1:26" ht="15.75" hidden="1" customHeight="1">
      <c r="A62" s="158" t="s">
        <v>241</v>
      </c>
      <c r="B62" s="172" t="s">
        <v>242</v>
      </c>
      <c r="C62" s="147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61"/>
      <c r="Y62" s="61"/>
      <c r="Z62" s="61"/>
    </row>
    <row r="63" spans="1:26" ht="15.75" hidden="1" customHeight="1">
      <c r="A63" s="158" t="s">
        <v>239</v>
      </c>
      <c r="B63" s="172" t="s">
        <v>240</v>
      </c>
      <c r="C63" s="147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61"/>
      <c r="Y63" s="61"/>
      <c r="Z63" s="61"/>
    </row>
    <row r="64" spans="1:26" ht="15.75" hidden="1" customHeight="1">
      <c r="A64" s="158" t="s">
        <v>243</v>
      </c>
      <c r="B64" s="172" t="s">
        <v>244</v>
      </c>
      <c r="C64" s="147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61"/>
      <c r="Y64" s="61"/>
      <c r="Z64" s="61"/>
    </row>
    <row r="65" spans="1:26" ht="15.75" hidden="1" customHeight="1">
      <c r="A65" s="158" t="s">
        <v>245</v>
      </c>
      <c r="B65" s="172" t="s">
        <v>246</v>
      </c>
      <c r="C65" s="147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61"/>
      <c r="Y65" s="61"/>
      <c r="Z65" s="61"/>
    </row>
    <row r="66" spans="1:26" ht="15.75" hidden="1" customHeight="1">
      <c r="A66" s="158" t="s">
        <v>247</v>
      </c>
      <c r="B66" s="172" t="s">
        <v>248</v>
      </c>
      <c r="C66" s="147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61"/>
      <c r="Y66" s="61"/>
      <c r="Z66" s="61"/>
    </row>
    <row r="67" spans="1:26" ht="15.75" hidden="1" customHeight="1">
      <c r="A67" s="158" t="s">
        <v>249</v>
      </c>
      <c r="B67" s="172" t="s">
        <v>250</v>
      </c>
      <c r="C67" s="147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61"/>
      <c r="Y67" s="61"/>
      <c r="Z67" s="61"/>
    </row>
    <row r="68" spans="1:26" ht="15.75" hidden="1" customHeight="1">
      <c r="A68" s="158" t="s">
        <v>251</v>
      </c>
      <c r="B68" s="172" t="s">
        <v>252</v>
      </c>
      <c r="C68" s="147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61"/>
      <c r="Y68" s="61"/>
      <c r="Z68" s="61"/>
    </row>
    <row r="69" spans="1:26" ht="15.75" hidden="1" customHeight="1">
      <c r="A69" s="158" t="s">
        <v>253</v>
      </c>
      <c r="B69" s="172" t="s">
        <v>254</v>
      </c>
      <c r="C69" s="147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61"/>
      <c r="Y69" s="61"/>
      <c r="Z69" s="61"/>
    </row>
    <row r="70" spans="1:26" ht="15.75" hidden="1" customHeight="1">
      <c r="A70" s="158" t="s">
        <v>255</v>
      </c>
      <c r="B70" s="172" t="s">
        <v>256</v>
      </c>
      <c r="C70" s="147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61"/>
      <c r="Y70" s="61"/>
      <c r="Z70" s="61"/>
    </row>
    <row r="71" spans="1:26" ht="15.75" hidden="1" customHeight="1">
      <c r="A71" s="158" t="s">
        <v>257</v>
      </c>
      <c r="B71" s="172" t="s">
        <v>258</v>
      </c>
      <c r="C71" s="147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61"/>
      <c r="Y71" s="61"/>
      <c r="Z71" s="61"/>
    </row>
    <row r="72" spans="1:26" ht="15.75" hidden="1" customHeight="1">
      <c r="A72" s="158" t="s">
        <v>259</v>
      </c>
      <c r="B72" s="172" t="s">
        <v>260</v>
      </c>
      <c r="C72" s="147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61"/>
      <c r="Y72" s="61"/>
      <c r="Z72" s="61"/>
    </row>
    <row r="73" spans="1:26" ht="15.75" customHeight="1">
      <c r="A73" s="158" t="s">
        <v>261</v>
      </c>
      <c r="B73" s="172"/>
      <c r="C73" s="147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61"/>
      <c r="Y73" s="61"/>
      <c r="Z73" s="61"/>
    </row>
    <row r="74" spans="1:26" ht="15.75" customHeight="1">
      <c r="A74" s="174" t="s">
        <v>262</v>
      </c>
      <c r="B74" s="175"/>
      <c r="C74" s="147">
        <f>C8+C20+C27+C37+C50+C59</f>
        <v>18067.328829999999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61"/>
      <c r="Y74" s="61"/>
      <c r="Z74" s="61"/>
    </row>
    <row r="75" spans="1:26" ht="15.75" customHeight="1">
      <c r="A75" s="60"/>
      <c r="B75" s="60"/>
      <c r="C75" s="64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61"/>
      <c r="Y75" s="61"/>
      <c r="Z75" s="61"/>
    </row>
    <row r="76" spans="1:26" ht="15.75" customHeight="1">
      <c r="A76" s="60"/>
      <c r="B76" s="60"/>
      <c r="C76" s="64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61"/>
      <c r="Y76" s="61"/>
      <c r="Z76" s="61"/>
    </row>
    <row r="77" spans="1:26" ht="15.75" customHeight="1">
      <c r="A77" s="60"/>
      <c r="B77" s="60"/>
      <c r="C77" s="64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61"/>
      <c r="Y77" s="61"/>
      <c r="Z77" s="61"/>
    </row>
    <row r="78" spans="1:26" ht="15.75" customHeight="1">
      <c r="A78" s="60"/>
      <c r="B78" s="60"/>
      <c r="C78" s="64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61"/>
      <c r="Y78" s="61"/>
      <c r="Z78" s="61"/>
    </row>
    <row r="79" spans="1:26" ht="15.75" customHeight="1">
      <c r="A79" s="60"/>
      <c r="B79" s="60"/>
      <c r="C79" s="64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61"/>
      <c r="Y79" s="61"/>
      <c r="Z79" s="61"/>
    </row>
    <row r="80" spans="1:26" ht="15.75" customHeight="1">
      <c r="A80" s="60"/>
      <c r="B80" s="60"/>
      <c r="C80" s="64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61"/>
      <c r="Y80" s="61"/>
      <c r="Z80" s="61"/>
    </row>
    <row r="81" spans="1:26" ht="15.75" customHeight="1">
      <c r="A81" s="60"/>
      <c r="B81" s="60"/>
      <c r="C81" s="64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61"/>
      <c r="Y81" s="61"/>
      <c r="Z81" s="61"/>
    </row>
    <row r="82" spans="1:26" ht="15.75" customHeight="1">
      <c r="A82" s="60"/>
      <c r="B82" s="60"/>
      <c r="C82" s="64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61"/>
      <c r="Y82" s="61"/>
      <c r="Z82" s="61"/>
    </row>
    <row r="83" spans="1:26" ht="15.75" customHeight="1">
      <c r="A83" s="60"/>
      <c r="B83" s="60"/>
      <c r="C83" s="64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61"/>
      <c r="Y83" s="61"/>
      <c r="Z83" s="61"/>
    </row>
    <row r="84" spans="1:26" ht="15.75" customHeight="1">
      <c r="A84" s="60"/>
      <c r="B84" s="60"/>
      <c r="C84" s="64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61"/>
      <c r="Y84" s="61"/>
      <c r="Z84" s="61"/>
    </row>
    <row r="85" spans="1:26" ht="15.75" customHeight="1">
      <c r="A85" s="60"/>
      <c r="B85" s="60"/>
      <c r="C85" s="6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61"/>
      <c r="Y85" s="61"/>
      <c r="Z85" s="61"/>
    </row>
    <row r="86" spans="1:26" ht="15.75" customHeight="1">
      <c r="A86" s="60"/>
      <c r="B86" s="60"/>
      <c r="C86" s="64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61"/>
      <c r="Y86" s="61"/>
      <c r="Z86" s="61"/>
    </row>
    <row r="87" spans="1:26" ht="15.75" customHeight="1">
      <c r="A87" s="60"/>
      <c r="B87" s="60"/>
      <c r="C87" s="64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61"/>
      <c r="Y87" s="61"/>
      <c r="Z87" s="61"/>
    </row>
    <row r="88" spans="1:26" ht="15.75" customHeight="1">
      <c r="A88" s="60"/>
      <c r="B88" s="60"/>
      <c r="C88" s="64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61"/>
      <c r="Y88" s="61"/>
      <c r="Z88" s="61"/>
    </row>
    <row r="89" spans="1:26" ht="15.75" customHeight="1">
      <c r="A89" s="60"/>
      <c r="B89" s="60"/>
      <c r="C89" s="64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61"/>
      <c r="Y89" s="61"/>
      <c r="Z89" s="61"/>
    </row>
    <row r="90" spans="1:26" ht="15.75" customHeight="1">
      <c r="A90" s="60"/>
      <c r="B90" s="60"/>
      <c r="C90" s="64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61"/>
      <c r="Y90" s="61"/>
      <c r="Z90" s="61"/>
    </row>
    <row r="91" spans="1:26" ht="15.75" customHeight="1">
      <c r="A91" s="60"/>
      <c r="B91" s="60"/>
      <c r="C91" s="64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61"/>
      <c r="Y91" s="61"/>
      <c r="Z91" s="61"/>
    </row>
    <row r="92" spans="1:26" ht="15.75" customHeight="1">
      <c r="A92" s="60"/>
      <c r="B92" s="60"/>
      <c r="C92" s="64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61"/>
      <c r="Y92" s="61"/>
      <c r="Z92" s="61"/>
    </row>
    <row r="93" spans="1:26" ht="15.75" customHeight="1">
      <c r="A93" s="60"/>
      <c r="B93" s="60"/>
      <c r="C93" s="6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61"/>
      <c r="Y93" s="61"/>
      <c r="Z93" s="61"/>
    </row>
    <row r="94" spans="1:26" ht="15.75" customHeight="1">
      <c r="A94" s="60"/>
      <c r="B94" s="60"/>
      <c r="C94" s="64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61"/>
      <c r="Y94" s="61"/>
      <c r="Z94" s="61"/>
    </row>
    <row r="95" spans="1:26" ht="15.75" customHeight="1">
      <c r="A95" s="60"/>
      <c r="B95" s="60"/>
      <c r="C95" s="64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61"/>
      <c r="Y95" s="61"/>
      <c r="Z95" s="61"/>
    </row>
    <row r="96" spans="1:26" ht="15.75" customHeight="1">
      <c r="A96" s="60"/>
      <c r="B96" s="60"/>
      <c r="C96" s="64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61"/>
      <c r="Y96" s="61"/>
      <c r="Z96" s="61"/>
    </row>
    <row r="97" spans="1:26" ht="15.75" customHeight="1">
      <c r="A97" s="60"/>
      <c r="B97" s="60"/>
      <c r="C97" s="64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61"/>
      <c r="Y97" s="61"/>
      <c r="Z97" s="61"/>
    </row>
    <row r="98" spans="1:26" ht="15.75" customHeight="1">
      <c r="A98" s="60"/>
      <c r="B98" s="60"/>
      <c r="C98" s="64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61"/>
      <c r="Y98" s="61"/>
      <c r="Z98" s="61"/>
    </row>
    <row r="99" spans="1:26" ht="15.75" customHeight="1">
      <c r="A99" s="60"/>
      <c r="B99" s="60"/>
      <c r="C99" s="64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61"/>
      <c r="Y99" s="61"/>
      <c r="Z99" s="61"/>
    </row>
    <row r="100" spans="1:26" ht="15.75" customHeight="1">
      <c r="A100" s="60"/>
      <c r="B100" s="60"/>
      <c r="C100" s="64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61"/>
      <c r="Y100" s="61"/>
      <c r="Z100" s="61"/>
    </row>
    <row r="101" spans="1:26" ht="15.75" customHeight="1">
      <c r="A101" s="60"/>
      <c r="B101" s="60"/>
      <c r="C101" s="64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61"/>
      <c r="Y101" s="61"/>
      <c r="Z101" s="61"/>
    </row>
    <row r="102" spans="1:26" ht="15.75" customHeight="1">
      <c r="A102" s="60"/>
      <c r="B102" s="60"/>
      <c r="C102" s="64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61"/>
      <c r="Y102" s="61"/>
      <c r="Z102" s="61"/>
    </row>
    <row r="103" spans="1:26" ht="15.75" customHeight="1">
      <c r="A103" s="60"/>
      <c r="B103" s="60"/>
      <c r="C103" s="64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61"/>
      <c r="Y103" s="61"/>
      <c r="Z103" s="61"/>
    </row>
    <row r="104" spans="1:26" ht="15.75" customHeight="1">
      <c r="A104" s="60"/>
      <c r="B104" s="60"/>
      <c r="C104" s="64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61"/>
      <c r="Y104" s="61"/>
      <c r="Z104" s="61"/>
    </row>
    <row r="105" spans="1:26" ht="15.75" customHeight="1">
      <c r="A105" s="60"/>
      <c r="B105" s="60"/>
      <c r="C105" s="64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61"/>
      <c r="Y105" s="61"/>
      <c r="Z105" s="61"/>
    </row>
    <row r="106" spans="1:26" ht="15.75" customHeight="1">
      <c r="A106" s="60"/>
      <c r="B106" s="60"/>
      <c r="C106" s="64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61"/>
      <c r="Y106" s="61"/>
      <c r="Z106" s="61"/>
    </row>
    <row r="107" spans="1:26" ht="15.75" customHeight="1">
      <c r="A107" s="60"/>
      <c r="B107" s="60"/>
      <c r="C107" s="64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61"/>
      <c r="Y107" s="61"/>
      <c r="Z107" s="61"/>
    </row>
    <row r="108" spans="1:26" ht="15.75" customHeight="1">
      <c r="A108" s="60"/>
      <c r="B108" s="60"/>
      <c r="C108" s="64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61"/>
      <c r="Y108" s="61"/>
      <c r="Z108" s="61"/>
    </row>
    <row r="109" spans="1:26" ht="15.75" customHeight="1">
      <c r="A109" s="60"/>
      <c r="B109" s="60"/>
      <c r="C109" s="64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61"/>
      <c r="Y109" s="61"/>
      <c r="Z109" s="61"/>
    </row>
    <row r="110" spans="1:26" ht="15.75" customHeight="1">
      <c r="A110" s="60"/>
      <c r="B110" s="60"/>
      <c r="C110" s="64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61"/>
      <c r="Y110" s="61"/>
      <c r="Z110" s="61"/>
    </row>
    <row r="111" spans="1:26" ht="15.75" customHeight="1">
      <c r="A111" s="60"/>
      <c r="B111" s="60"/>
      <c r="C111" s="64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61"/>
      <c r="Y111" s="61"/>
      <c r="Z111" s="61"/>
    </row>
    <row r="112" spans="1:26" ht="15.75" customHeight="1">
      <c r="A112" s="60"/>
      <c r="B112" s="60"/>
      <c r="C112" s="64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61"/>
      <c r="Y112" s="61"/>
      <c r="Z112" s="61"/>
    </row>
    <row r="113" spans="1:26" ht="15.75" customHeight="1">
      <c r="A113" s="60"/>
      <c r="B113" s="60"/>
      <c r="C113" s="64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61"/>
      <c r="Y113" s="61"/>
      <c r="Z113" s="61"/>
    </row>
    <row r="114" spans="1:26" ht="15.75" customHeight="1">
      <c r="A114" s="60"/>
      <c r="B114" s="60"/>
      <c r="C114" s="6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61"/>
      <c r="Y114" s="61"/>
      <c r="Z114" s="61"/>
    </row>
    <row r="115" spans="1:26" ht="15.75" customHeight="1">
      <c r="A115" s="60"/>
      <c r="B115" s="60"/>
      <c r="C115" s="64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61"/>
      <c r="Y115" s="61"/>
      <c r="Z115" s="61"/>
    </row>
    <row r="116" spans="1:26" ht="15.75" customHeight="1">
      <c r="A116" s="60"/>
      <c r="B116" s="60"/>
      <c r="C116" s="64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61"/>
      <c r="Y116" s="61"/>
      <c r="Z116" s="61"/>
    </row>
    <row r="117" spans="1:26" ht="15.75" customHeight="1">
      <c r="A117" s="60"/>
      <c r="B117" s="60"/>
      <c r="C117" s="64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61"/>
      <c r="Y117" s="61"/>
      <c r="Z117" s="61"/>
    </row>
    <row r="118" spans="1:26" ht="15.75" customHeight="1">
      <c r="A118" s="60"/>
      <c r="B118" s="60"/>
      <c r="C118" s="64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61"/>
      <c r="Y118" s="61"/>
      <c r="Z118" s="61"/>
    </row>
    <row r="119" spans="1:26" ht="15.75" customHeight="1">
      <c r="A119" s="60"/>
      <c r="B119" s="60"/>
      <c r="C119" s="64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61"/>
      <c r="Y119" s="61"/>
      <c r="Z119" s="61"/>
    </row>
    <row r="120" spans="1:26" ht="15.75" customHeight="1">
      <c r="A120" s="60"/>
      <c r="B120" s="60"/>
      <c r="C120" s="64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61"/>
      <c r="Y120" s="61"/>
      <c r="Z120" s="61"/>
    </row>
    <row r="121" spans="1:26" ht="15.75" customHeight="1">
      <c r="A121" s="60"/>
      <c r="B121" s="60"/>
      <c r="C121" s="64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61"/>
      <c r="Y121" s="61"/>
      <c r="Z121" s="61"/>
    </row>
    <row r="122" spans="1:26" ht="15.75" customHeight="1">
      <c r="A122" s="60"/>
      <c r="B122" s="60"/>
      <c r="C122" s="64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61"/>
      <c r="Y122" s="61"/>
      <c r="Z122" s="61"/>
    </row>
    <row r="123" spans="1:26" ht="15.75" customHeight="1">
      <c r="A123" s="60"/>
      <c r="B123" s="60"/>
      <c r="C123" s="64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61"/>
      <c r="Y123" s="61"/>
      <c r="Z123" s="61"/>
    </row>
    <row r="124" spans="1:26" ht="15.75" customHeight="1">
      <c r="A124" s="60"/>
      <c r="B124" s="60"/>
      <c r="C124" s="64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61"/>
      <c r="Y124" s="61"/>
      <c r="Z124" s="61"/>
    </row>
    <row r="125" spans="1:26" ht="15.75" customHeight="1">
      <c r="A125" s="60"/>
      <c r="B125" s="60"/>
      <c r="C125" s="64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61"/>
      <c r="Y125" s="61"/>
      <c r="Z125" s="61"/>
    </row>
    <row r="126" spans="1:26" ht="15.75" customHeight="1">
      <c r="A126" s="60"/>
      <c r="B126" s="60"/>
      <c r="C126" s="64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61"/>
      <c r="Y126" s="61"/>
      <c r="Z126" s="61"/>
    </row>
    <row r="127" spans="1:26" ht="15.75" customHeight="1">
      <c r="A127" s="60"/>
      <c r="B127" s="60"/>
      <c r="C127" s="64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61"/>
      <c r="Y127" s="61"/>
      <c r="Z127" s="61"/>
    </row>
    <row r="128" spans="1:26" ht="15.75" customHeight="1">
      <c r="A128" s="60"/>
      <c r="B128" s="60"/>
      <c r="C128" s="64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61"/>
      <c r="Y128" s="61"/>
      <c r="Z128" s="61"/>
    </row>
    <row r="129" spans="1:26" ht="15.75" customHeight="1">
      <c r="A129" s="60"/>
      <c r="B129" s="60"/>
      <c r="C129" s="64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61"/>
      <c r="Y129" s="61"/>
      <c r="Z129" s="61"/>
    </row>
    <row r="130" spans="1:26" ht="15.75" customHeight="1">
      <c r="A130" s="60"/>
      <c r="B130" s="60"/>
      <c r="C130" s="64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61"/>
      <c r="Y130" s="61"/>
      <c r="Z130" s="61"/>
    </row>
    <row r="131" spans="1:26" ht="15.75" customHeight="1">
      <c r="A131" s="60"/>
      <c r="B131" s="60"/>
      <c r="C131" s="6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61"/>
      <c r="Y131" s="61"/>
      <c r="Z131" s="61"/>
    </row>
    <row r="132" spans="1:26" ht="15.75" customHeight="1">
      <c r="A132" s="60"/>
      <c r="B132" s="60"/>
      <c r="C132" s="64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61"/>
      <c r="Y132" s="61"/>
      <c r="Z132" s="61"/>
    </row>
    <row r="133" spans="1:26" ht="15.75" customHeight="1">
      <c r="A133" s="60"/>
      <c r="B133" s="60"/>
      <c r="C133" s="64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61"/>
      <c r="Y133" s="61"/>
      <c r="Z133" s="61"/>
    </row>
    <row r="134" spans="1:26" ht="15.75" customHeight="1">
      <c r="A134" s="60"/>
      <c r="B134" s="60"/>
      <c r="C134" s="64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61"/>
      <c r="Y134" s="61"/>
      <c r="Z134" s="61"/>
    </row>
    <row r="135" spans="1:26" ht="15.75" customHeight="1">
      <c r="A135" s="60"/>
      <c r="B135" s="60"/>
      <c r="C135" s="64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61"/>
      <c r="Y135" s="61"/>
      <c r="Z135" s="61"/>
    </row>
    <row r="136" spans="1:26" ht="15.75" customHeight="1">
      <c r="A136" s="60"/>
      <c r="B136" s="60"/>
      <c r="C136" s="64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61"/>
      <c r="Y136" s="61"/>
      <c r="Z136" s="61"/>
    </row>
    <row r="137" spans="1:26" ht="15.75" customHeight="1">
      <c r="A137" s="60"/>
      <c r="B137" s="60"/>
      <c r="C137" s="64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61"/>
      <c r="Y137" s="61"/>
      <c r="Z137" s="61"/>
    </row>
    <row r="138" spans="1:26" ht="15.75" customHeight="1">
      <c r="A138" s="60"/>
      <c r="B138" s="60"/>
      <c r="C138" s="64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61"/>
      <c r="Y138" s="61"/>
      <c r="Z138" s="61"/>
    </row>
    <row r="139" spans="1:26" ht="15.75" customHeight="1">
      <c r="A139" s="60"/>
      <c r="B139" s="60"/>
      <c r="C139" s="64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61"/>
      <c r="Y139" s="61"/>
      <c r="Z139" s="61"/>
    </row>
    <row r="140" spans="1:26" ht="15.75" customHeight="1">
      <c r="A140" s="60"/>
      <c r="B140" s="60"/>
      <c r="C140" s="64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61"/>
      <c r="Y140" s="61"/>
      <c r="Z140" s="61"/>
    </row>
    <row r="141" spans="1:26" ht="15.75" customHeight="1">
      <c r="A141" s="60"/>
      <c r="B141" s="60"/>
      <c r="C141" s="64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61"/>
      <c r="Y141" s="61"/>
      <c r="Z141" s="61"/>
    </row>
    <row r="142" spans="1:26" ht="15.75" customHeight="1">
      <c r="A142" s="60"/>
      <c r="B142" s="60"/>
      <c r="C142" s="64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61"/>
      <c r="Y142" s="61"/>
      <c r="Z142" s="61"/>
    </row>
    <row r="143" spans="1:26" ht="15.75" customHeight="1">
      <c r="A143" s="60"/>
      <c r="B143" s="60"/>
      <c r="C143" s="64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61"/>
      <c r="Y143" s="61"/>
      <c r="Z143" s="61"/>
    </row>
    <row r="144" spans="1:26" ht="15.75" customHeight="1">
      <c r="A144" s="60"/>
      <c r="B144" s="60"/>
      <c r="C144" s="64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61"/>
      <c r="Y144" s="61"/>
      <c r="Z144" s="61"/>
    </row>
    <row r="145" spans="1:26" ht="15.75" customHeight="1">
      <c r="A145" s="60"/>
      <c r="B145" s="60"/>
      <c r="C145" s="64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61"/>
      <c r="Y145" s="61"/>
      <c r="Z145" s="61"/>
    </row>
    <row r="146" spans="1:26" ht="15.75" customHeight="1">
      <c r="A146" s="60"/>
      <c r="B146" s="60"/>
      <c r="C146" s="64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61"/>
      <c r="Y146" s="61"/>
      <c r="Z146" s="61"/>
    </row>
    <row r="147" spans="1:26" ht="15.75" customHeight="1">
      <c r="A147" s="60"/>
      <c r="B147" s="60"/>
      <c r="C147" s="64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61"/>
      <c r="Y147" s="61"/>
      <c r="Z147" s="61"/>
    </row>
    <row r="148" spans="1:26" ht="15.75" customHeight="1">
      <c r="A148" s="60"/>
      <c r="B148" s="60"/>
      <c r="C148" s="64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61"/>
      <c r="Y148" s="61"/>
      <c r="Z148" s="61"/>
    </row>
    <row r="149" spans="1:26" ht="15.75" customHeight="1">
      <c r="A149" s="60"/>
      <c r="B149" s="60"/>
      <c r="C149" s="64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61"/>
      <c r="Y149" s="61"/>
      <c r="Z149" s="61"/>
    </row>
    <row r="150" spans="1:26" ht="15.75" customHeight="1">
      <c r="A150" s="60"/>
      <c r="B150" s="60"/>
      <c r="C150" s="64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61"/>
      <c r="Y150" s="61"/>
      <c r="Z150" s="61"/>
    </row>
    <row r="151" spans="1:26" ht="15.75" customHeight="1">
      <c r="A151" s="60"/>
      <c r="B151" s="60"/>
      <c r="C151" s="64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61"/>
      <c r="Y151" s="61"/>
      <c r="Z151" s="61"/>
    </row>
    <row r="152" spans="1:26" ht="15.75" customHeight="1">
      <c r="A152" s="60"/>
      <c r="B152" s="60"/>
      <c r="C152" s="6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61"/>
      <c r="Y152" s="61"/>
      <c r="Z152" s="61"/>
    </row>
    <row r="153" spans="1:26" ht="15.75" customHeight="1">
      <c r="A153" s="60"/>
      <c r="B153" s="60"/>
      <c r="C153" s="64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61"/>
      <c r="Y153" s="61"/>
      <c r="Z153" s="61"/>
    </row>
    <row r="154" spans="1:26" ht="15.75" customHeight="1">
      <c r="A154" s="60"/>
      <c r="B154" s="60"/>
      <c r="C154" s="64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61"/>
      <c r="Y154" s="61"/>
      <c r="Z154" s="61"/>
    </row>
    <row r="155" spans="1:26" ht="15.75" customHeight="1">
      <c r="A155" s="60"/>
      <c r="B155" s="60"/>
      <c r="C155" s="64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61"/>
      <c r="Y155" s="61"/>
      <c r="Z155" s="61"/>
    </row>
    <row r="156" spans="1:26" ht="15.75" customHeight="1">
      <c r="A156" s="60"/>
      <c r="B156" s="60"/>
      <c r="C156" s="64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61"/>
      <c r="Y156" s="61"/>
      <c r="Z156" s="61"/>
    </row>
    <row r="157" spans="1:26" ht="15.75" customHeight="1">
      <c r="A157" s="60"/>
      <c r="B157" s="60"/>
      <c r="C157" s="64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61"/>
      <c r="Y157" s="61"/>
      <c r="Z157" s="61"/>
    </row>
    <row r="158" spans="1:26" ht="15.75" customHeight="1">
      <c r="A158" s="60"/>
      <c r="B158" s="60"/>
      <c r="C158" s="64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61"/>
      <c r="Y158" s="61"/>
      <c r="Z158" s="61"/>
    </row>
    <row r="159" spans="1:26" ht="15.75" customHeight="1">
      <c r="A159" s="60"/>
      <c r="B159" s="60"/>
      <c r="C159" s="64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61"/>
      <c r="Y159" s="61"/>
      <c r="Z159" s="61"/>
    </row>
    <row r="160" spans="1:26" ht="15.75" customHeight="1">
      <c r="A160" s="60"/>
      <c r="B160" s="60"/>
      <c r="C160" s="64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61"/>
      <c r="Y160" s="61"/>
      <c r="Z160" s="61"/>
    </row>
    <row r="161" spans="1:26" ht="15.75" customHeight="1">
      <c r="A161" s="60"/>
      <c r="B161" s="60"/>
      <c r="C161" s="64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61"/>
      <c r="Y161" s="61"/>
      <c r="Z161" s="61"/>
    </row>
    <row r="162" spans="1:26" ht="15.75" customHeight="1">
      <c r="A162" s="60"/>
      <c r="B162" s="60"/>
      <c r="C162" s="64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61"/>
      <c r="Y162" s="61"/>
      <c r="Z162" s="61"/>
    </row>
    <row r="163" spans="1:26" ht="15.75" customHeight="1">
      <c r="A163" s="60"/>
      <c r="B163" s="60"/>
      <c r="C163" s="64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61"/>
      <c r="Y163" s="61"/>
      <c r="Z163" s="61"/>
    </row>
    <row r="164" spans="1:26" ht="15.75" customHeight="1">
      <c r="A164" s="60"/>
      <c r="B164" s="60"/>
      <c r="C164" s="64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61"/>
      <c r="Y164" s="61"/>
      <c r="Z164" s="61"/>
    </row>
    <row r="165" spans="1:26" ht="15.75" customHeight="1">
      <c r="A165" s="60"/>
      <c r="B165" s="60"/>
      <c r="C165" s="64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61"/>
      <c r="Y165" s="61"/>
      <c r="Z165" s="61"/>
    </row>
    <row r="166" spans="1:26" ht="15.75" customHeight="1">
      <c r="A166" s="60"/>
      <c r="B166" s="60"/>
      <c r="C166" s="64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61"/>
      <c r="Y166" s="61"/>
      <c r="Z166" s="61"/>
    </row>
    <row r="167" spans="1:26" ht="15.75" customHeight="1">
      <c r="A167" s="60"/>
      <c r="B167" s="60"/>
      <c r="C167" s="64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61"/>
      <c r="Y167" s="61"/>
      <c r="Z167" s="61"/>
    </row>
    <row r="168" spans="1:26" ht="15.75" customHeight="1">
      <c r="A168" s="60"/>
      <c r="B168" s="60"/>
      <c r="C168" s="64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61"/>
      <c r="Y168" s="61"/>
      <c r="Z168" s="61"/>
    </row>
    <row r="169" spans="1:26" ht="15.75" customHeight="1">
      <c r="A169" s="60"/>
      <c r="B169" s="60"/>
      <c r="C169" s="64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61"/>
      <c r="Y169" s="61"/>
      <c r="Z169" s="61"/>
    </row>
    <row r="170" spans="1:26" ht="15.75" customHeight="1">
      <c r="A170" s="60"/>
      <c r="B170" s="60"/>
      <c r="C170" s="64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61"/>
      <c r="Y170" s="61"/>
      <c r="Z170" s="61"/>
    </row>
    <row r="171" spans="1:26" ht="15.75" customHeight="1">
      <c r="A171" s="60"/>
      <c r="B171" s="60"/>
      <c r="C171" s="64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61"/>
      <c r="Y171" s="61"/>
      <c r="Z171" s="61"/>
    </row>
    <row r="172" spans="1:26" ht="15.75" customHeight="1">
      <c r="A172" s="60"/>
      <c r="B172" s="60"/>
      <c r="C172" s="64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61"/>
      <c r="Y172" s="61"/>
      <c r="Z172" s="61"/>
    </row>
    <row r="173" spans="1:26" ht="15.75" customHeight="1">
      <c r="A173" s="60"/>
      <c r="B173" s="60"/>
      <c r="C173" s="64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61"/>
      <c r="Y173" s="61"/>
      <c r="Z173" s="61"/>
    </row>
    <row r="174" spans="1:26" ht="15.75" customHeight="1">
      <c r="A174" s="60"/>
      <c r="B174" s="60"/>
      <c r="C174" s="64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61"/>
      <c r="Y174" s="61"/>
      <c r="Z174" s="61"/>
    </row>
    <row r="175" spans="1:26" ht="15.75" customHeight="1">
      <c r="A175" s="60"/>
      <c r="B175" s="60"/>
      <c r="C175" s="64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61"/>
      <c r="Y175" s="61"/>
      <c r="Z175" s="61"/>
    </row>
    <row r="176" spans="1:26" ht="15.75" customHeight="1">
      <c r="A176" s="60"/>
      <c r="B176" s="60"/>
      <c r="C176" s="64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61"/>
      <c r="Y176" s="61"/>
      <c r="Z176" s="61"/>
    </row>
    <row r="177" spans="1:26" ht="15.75" customHeight="1">
      <c r="A177" s="60"/>
      <c r="B177" s="60"/>
      <c r="C177" s="64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61"/>
      <c r="Y177" s="61"/>
      <c r="Z177" s="61"/>
    </row>
    <row r="178" spans="1:26" ht="15.75" customHeight="1">
      <c r="A178" s="60"/>
      <c r="B178" s="60"/>
      <c r="C178" s="64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61"/>
      <c r="Y178" s="61"/>
      <c r="Z178" s="61"/>
    </row>
    <row r="179" spans="1:26" ht="15.75" customHeight="1">
      <c r="A179" s="60"/>
      <c r="B179" s="60"/>
      <c r="C179" s="64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61"/>
      <c r="Y179" s="61"/>
      <c r="Z179" s="61"/>
    </row>
    <row r="180" spans="1:26" ht="15.75" customHeight="1">
      <c r="A180" s="60"/>
      <c r="B180" s="60"/>
      <c r="C180" s="64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61"/>
      <c r="Y180" s="61"/>
      <c r="Z180" s="61"/>
    </row>
    <row r="181" spans="1:26" ht="15.75" customHeight="1">
      <c r="A181" s="60"/>
      <c r="B181" s="60"/>
      <c r="C181" s="64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61"/>
      <c r="Y181" s="61"/>
      <c r="Z181" s="61"/>
    </row>
    <row r="182" spans="1:26" ht="15.75" customHeight="1">
      <c r="A182" s="60"/>
      <c r="B182" s="60"/>
      <c r="C182" s="64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61"/>
      <c r="Y182" s="61"/>
      <c r="Z182" s="61"/>
    </row>
    <row r="183" spans="1:26" ht="15.75" customHeight="1">
      <c r="A183" s="60"/>
      <c r="B183" s="60"/>
      <c r="C183" s="64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61"/>
      <c r="Y183" s="61"/>
      <c r="Z183" s="61"/>
    </row>
    <row r="184" spans="1:26" ht="15.75" customHeight="1">
      <c r="A184" s="60"/>
      <c r="B184" s="60"/>
      <c r="C184" s="64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61"/>
      <c r="Y184" s="61"/>
      <c r="Z184" s="61"/>
    </row>
    <row r="185" spans="1:26" ht="15.75" customHeight="1">
      <c r="A185" s="60"/>
      <c r="B185" s="60"/>
      <c r="C185" s="64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61"/>
      <c r="Y185" s="61"/>
      <c r="Z185" s="61"/>
    </row>
    <row r="186" spans="1:26" ht="15.75" customHeight="1">
      <c r="A186" s="60"/>
      <c r="B186" s="60"/>
      <c r="C186" s="64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61"/>
      <c r="Y186" s="61"/>
      <c r="Z186" s="61"/>
    </row>
    <row r="187" spans="1:26" ht="15.75" customHeight="1">
      <c r="A187" s="60"/>
      <c r="B187" s="60"/>
      <c r="C187" s="64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61"/>
      <c r="Y187" s="61"/>
      <c r="Z187" s="61"/>
    </row>
    <row r="188" spans="1:26" ht="15.75" customHeight="1">
      <c r="A188" s="60"/>
      <c r="B188" s="60"/>
      <c r="C188" s="64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61"/>
      <c r="Y188" s="61"/>
      <c r="Z188" s="61"/>
    </row>
    <row r="189" spans="1:26" ht="15.75" customHeight="1">
      <c r="A189" s="60"/>
      <c r="B189" s="60"/>
      <c r="C189" s="64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61"/>
      <c r="Y189" s="61"/>
      <c r="Z189" s="61"/>
    </row>
    <row r="190" spans="1:26" ht="15.75" customHeight="1">
      <c r="A190" s="60"/>
      <c r="B190" s="60"/>
      <c r="C190" s="64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61"/>
      <c r="Y190" s="61"/>
      <c r="Z190" s="61"/>
    </row>
    <row r="191" spans="1:26" ht="15.75" customHeight="1">
      <c r="A191" s="60"/>
      <c r="B191" s="60"/>
      <c r="C191" s="64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61"/>
      <c r="Y191" s="61"/>
      <c r="Z191" s="61"/>
    </row>
    <row r="192" spans="1:26" ht="15.75" customHeight="1">
      <c r="A192" s="60"/>
      <c r="B192" s="60"/>
      <c r="C192" s="64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61"/>
      <c r="Y192" s="61"/>
      <c r="Z192" s="61"/>
    </row>
    <row r="193" spans="1:26" ht="15.75" customHeight="1">
      <c r="A193" s="60"/>
      <c r="B193" s="60"/>
      <c r="C193" s="64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61"/>
      <c r="Y193" s="61"/>
      <c r="Z193" s="61"/>
    </row>
    <row r="194" spans="1:26" ht="15.75" customHeight="1">
      <c r="A194" s="60"/>
      <c r="B194" s="60"/>
      <c r="C194" s="64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61"/>
      <c r="Y194" s="61"/>
      <c r="Z194" s="61"/>
    </row>
    <row r="195" spans="1:26" ht="15.75" customHeight="1">
      <c r="A195" s="60"/>
      <c r="B195" s="60"/>
      <c r="C195" s="64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61"/>
      <c r="Y195" s="61"/>
      <c r="Z195" s="61"/>
    </row>
    <row r="196" spans="1:26" ht="15.75" customHeight="1">
      <c r="A196" s="60"/>
      <c r="B196" s="60"/>
      <c r="C196" s="64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61"/>
      <c r="Y196" s="61"/>
      <c r="Z196" s="61"/>
    </row>
    <row r="197" spans="1:26" ht="15.75" customHeight="1">
      <c r="A197" s="60"/>
      <c r="B197" s="60"/>
      <c r="C197" s="64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61"/>
      <c r="Y197" s="61"/>
      <c r="Z197" s="61"/>
    </row>
    <row r="198" spans="1:26" ht="15.75" customHeight="1">
      <c r="A198" s="60"/>
      <c r="B198" s="60"/>
      <c r="C198" s="64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61"/>
      <c r="Y198" s="61"/>
      <c r="Z198" s="61"/>
    </row>
    <row r="199" spans="1:26" ht="15.75" customHeight="1">
      <c r="A199" s="60"/>
      <c r="B199" s="60"/>
      <c r="C199" s="64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61"/>
      <c r="Y199" s="61"/>
      <c r="Z199" s="61"/>
    </row>
    <row r="200" spans="1:26" ht="15.75" customHeight="1">
      <c r="A200" s="60"/>
      <c r="B200" s="60"/>
      <c r="C200" s="64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61"/>
      <c r="Y200" s="61"/>
      <c r="Z200" s="61"/>
    </row>
    <row r="201" spans="1:26" ht="15.75" customHeight="1">
      <c r="A201" s="60"/>
      <c r="B201" s="60"/>
      <c r="C201" s="64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61"/>
      <c r="Y201" s="61"/>
      <c r="Z201" s="61"/>
    </row>
    <row r="202" spans="1:26" ht="15.75" customHeight="1">
      <c r="A202" s="60"/>
      <c r="B202" s="60"/>
      <c r="C202" s="64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61"/>
      <c r="Y202" s="61"/>
      <c r="Z202" s="61"/>
    </row>
    <row r="203" spans="1:26" ht="15.75" customHeight="1">
      <c r="A203" s="60"/>
      <c r="B203" s="60"/>
      <c r="C203" s="64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61"/>
      <c r="Y203" s="61"/>
      <c r="Z203" s="61"/>
    </row>
    <row r="204" spans="1:26" ht="15.75" customHeight="1">
      <c r="A204" s="60"/>
      <c r="B204" s="60"/>
      <c r="C204" s="64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61"/>
      <c r="Y204" s="61"/>
      <c r="Z204" s="61"/>
    </row>
    <row r="205" spans="1:26" ht="15.75" customHeight="1">
      <c r="A205" s="60"/>
      <c r="B205" s="60"/>
      <c r="C205" s="64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61"/>
      <c r="Y205" s="61"/>
      <c r="Z205" s="61"/>
    </row>
    <row r="206" spans="1:26" ht="15.75" customHeight="1">
      <c r="A206" s="60"/>
      <c r="B206" s="60"/>
      <c r="C206" s="64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61"/>
      <c r="Y206" s="61"/>
      <c r="Z206" s="61"/>
    </row>
    <row r="207" spans="1:26" ht="15.75" customHeight="1">
      <c r="A207" s="60"/>
      <c r="B207" s="60"/>
      <c r="C207" s="64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61"/>
      <c r="Y207" s="61"/>
      <c r="Z207" s="61"/>
    </row>
    <row r="208" spans="1:26" ht="15.75" customHeight="1">
      <c r="A208" s="60"/>
      <c r="B208" s="60"/>
      <c r="C208" s="64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61"/>
      <c r="Y208" s="61"/>
      <c r="Z208" s="61"/>
    </row>
    <row r="209" spans="1:26" ht="15.75" customHeight="1">
      <c r="A209" s="60"/>
      <c r="B209" s="60"/>
      <c r="C209" s="64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61"/>
      <c r="Y209" s="61"/>
      <c r="Z209" s="61"/>
    </row>
    <row r="210" spans="1:26" ht="15.75" customHeight="1">
      <c r="A210" s="60"/>
      <c r="B210" s="60"/>
      <c r="C210" s="64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61"/>
      <c r="Y210" s="61"/>
      <c r="Z210" s="61"/>
    </row>
    <row r="211" spans="1:26" ht="15.75" customHeight="1">
      <c r="A211" s="60"/>
      <c r="B211" s="60"/>
      <c r="C211" s="64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61"/>
      <c r="Y211" s="61"/>
      <c r="Z211" s="61"/>
    </row>
    <row r="212" spans="1:26" ht="15.75" customHeight="1">
      <c r="A212" s="60"/>
      <c r="B212" s="60"/>
      <c r="C212" s="64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61"/>
      <c r="Y212" s="61"/>
      <c r="Z212" s="61"/>
    </row>
    <row r="213" spans="1:26" ht="15.75" customHeight="1">
      <c r="A213" s="60"/>
      <c r="B213" s="60"/>
      <c r="C213" s="64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61"/>
      <c r="Y213" s="61"/>
      <c r="Z213" s="61"/>
    </row>
    <row r="214" spans="1:26" ht="15.75" customHeight="1">
      <c r="A214" s="60"/>
      <c r="B214" s="60"/>
      <c r="C214" s="64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61"/>
      <c r="Y214" s="61"/>
      <c r="Z214" s="61"/>
    </row>
    <row r="215" spans="1:26" ht="15.75" customHeight="1">
      <c r="A215" s="60"/>
      <c r="B215" s="60"/>
      <c r="C215" s="64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61"/>
      <c r="Y215" s="61"/>
      <c r="Z215" s="61"/>
    </row>
    <row r="216" spans="1:26" ht="15.75" customHeight="1">
      <c r="A216" s="60"/>
      <c r="B216" s="60"/>
      <c r="C216" s="64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61"/>
      <c r="Y216" s="61"/>
      <c r="Z216" s="61"/>
    </row>
    <row r="217" spans="1:26" ht="15.75" customHeight="1">
      <c r="A217" s="60"/>
      <c r="B217" s="60"/>
      <c r="C217" s="64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61"/>
      <c r="Y217" s="61"/>
      <c r="Z217" s="61"/>
    </row>
    <row r="218" spans="1:26" ht="15.75" customHeight="1">
      <c r="A218" s="60"/>
      <c r="B218" s="60"/>
      <c r="C218" s="64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61"/>
      <c r="Y218" s="61"/>
      <c r="Z218" s="61"/>
    </row>
    <row r="219" spans="1:26" ht="15.75" customHeight="1">
      <c r="A219" s="60"/>
      <c r="B219" s="60"/>
      <c r="C219" s="64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61"/>
      <c r="Y219" s="61"/>
      <c r="Z219" s="61"/>
    </row>
    <row r="220" spans="1:26" ht="15.75" customHeight="1">
      <c r="A220" s="60"/>
      <c r="B220" s="60"/>
      <c r="C220" s="64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61"/>
      <c r="Y220" s="61"/>
      <c r="Z220" s="61"/>
    </row>
    <row r="221" spans="1:26" ht="15.75" customHeight="1">
      <c r="A221" s="60"/>
      <c r="B221" s="60"/>
      <c r="C221" s="64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61"/>
      <c r="Y221" s="61"/>
      <c r="Z221" s="61"/>
    </row>
    <row r="222" spans="1:26" ht="15.75" customHeight="1">
      <c r="A222" s="60"/>
      <c r="B222" s="60"/>
      <c r="C222" s="64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61"/>
      <c r="Y222" s="61"/>
      <c r="Z222" s="61"/>
    </row>
    <row r="223" spans="1:26" ht="15.75" customHeight="1">
      <c r="A223" s="60"/>
      <c r="B223" s="60"/>
      <c r="C223" s="64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61"/>
      <c r="Y223" s="61"/>
      <c r="Z223" s="61"/>
    </row>
    <row r="224" spans="1:26" ht="15.75" customHeight="1">
      <c r="A224" s="60"/>
      <c r="B224" s="60"/>
      <c r="C224" s="64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61"/>
      <c r="Y224" s="61"/>
      <c r="Z224" s="61"/>
    </row>
    <row r="225" spans="1:26" ht="15.75" customHeight="1">
      <c r="A225" s="60"/>
      <c r="B225" s="60"/>
      <c r="C225" s="64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61"/>
      <c r="Y225" s="61"/>
      <c r="Z225" s="61"/>
    </row>
    <row r="226" spans="1:26" ht="15.75" customHeight="1">
      <c r="A226" s="60"/>
      <c r="B226" s="60"/>
      <c r="C226" s="64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61"/>
      <c r="Y226" s="61"/>
      <c r="Z226" s="61"/>
    </row>
    <row r="227" spans="1:26" ht="15.75" customHeight="1">
      <c r="A227" s="60"/>
      <c r="B227" s="60"/>
      <c r="C227" s="64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61"/>
      <c r="Y227" s="61"/>
      <c r="Z227" s="61"/>
    </row>
    <row r="228" spans="1:26" ht="15.75" customHeight="1">
      <c r="A228" s="60"/>
      <c r="B228" s="60"/>
      <c r="C228" s="64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61"/>
      <c r="Y228" s="61"/>
      <c r="Z228" s="61"/>
    </row>
    <row r="229" spans="1:26" ht="15.75" customHeight="1">
      <c r="A229" s="60"/>
      <c r="B229" s="60"/>
      <c r="C229" s="64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61"/>
      <c r="Y229" s="61"/>
      <c r="Z229" s="61"/>
    </row>
    <row r="230" spans="1:26" ht="15.75" customHeight="1">
      <c r="A230" s="60"/>
      <c r="B230" s="60"/>
      <c r="C230" s="64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61"/>
      <c r="Y230" s="61"/>
      <c r="Z230" s="61"/>
    </row>
    <row r="231" spans="1:26" ht="15.75" customHeight="1">
      <c r="A231" s="60"/>
      <c r="B231" s="60"/>
      <c r="C231" s="64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61"/>
      <c r="Y231" s="61"/>
      <c r="Z231" s="61"/>
    </row>
    <row r="232" spans="1:26" ht="15.75" customHeight="1">
      <c r="A232" s="60"/>
      <c r="B232" s="60"/>
      <c r="C232" s="64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61"/>
      <c r="Y232" s="61"/>
      <c r="Z232" s="61"/>
    </row>
    <row r="233" spans="1:26" ht="15.75" customHeight="1">
      <c r="A233" s="60"/>
      <c r="B233" s="60"/>
      <c r="C233" s="64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61"/>
      <c r="Y233" s="61"/>
      <c r="Z233" s="61"/>
    </row>
    <row r="234" spans="1:26" ht="15.75" customHeight="1">
      <c r="A234" s="60"/>
      <c r="B234" s="60"/>
      <c r="C234" s="64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61"/>
      <c r="Y234" s="61"/>
      <c r="Z234" s="61"/>
    </row>
    <row r="235" spans="1:26" ht="15.75" customHeight="1">
      <c r="A235" s="60"/>
      <c r="B235" s="60"/>
      <c r="C235" s="64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61"/>
      <c r="Y235" s="61"/>
      <c r="Z235" s="61"/>
    </row>
    <row r="236" spans="1:26" ht="15.75" customHeight="1">
      <c r="A236" s="60"/>
      <c r="B236" s="60"/>
      <c r="C236" s="64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61"/>
      <c r="Y236" s="61"/>
      <c r="Z236" s="61"/>
    </row>
    <row r="237" spans="1:26" ht="15.75" customHeight="1">
      <c r="A237" s="60"/>
      <c r="B237" s="60"/>
      <c r="C237" s="64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61"/>
      <c r="Y237" s="61"/>
      <c r="Z237" s="61"/>
    </row>
    <row r="238" spans="1:26" ht="15.75" customHeight="1">
      <c r="A238" s="60"/>
      <c r="B238" s="60"/>
      <c r="C238" s="64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61"/>
      <c r="Y238" s="61"/>
      <c r="Z238" s="61"/>
    </row>
    <row r="239" spans="1:26" ht="15.75" customHeight="1">
      <c r="A239" s="60"/>
      <c r="B239" s="60"/>
      <c r="C239" s="64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61"/>
      <c r="Y239" s="61"/>
      <c r="Z239" s="61"/>
    </row>
    <row r="240" spans="1:26" ht="15.75" customHeight="1">
      <c r="A240" s="60"/>
      <c r="B240" s="60"/>
      <c r="C240" s="64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61"/>
      <c r="Y240" s="61"/>
      <c r="Z240" s="61"/>
    </row>
    <row r="241" spans="1:26" ht="15.75" customHeight="1">
      <c r="A241" s="60"/>
      <c r="B241" s="60"/>
      <c r="C241" s="64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61"/>
      <c r="Y241" s="61"/>
      <c r="Z241" s="61"/>
    </row>
    <row r="242" spans="1:26" ht="15.75" customHeight="1">
      <c r="A242" s="60"/>
      <c r="B242" s="60"/>
      <c r="C242" s="64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61"/>
      <c r="Y242" s="61"/>
      <c r="Z242" s="61"/>
    </row>
    <row r="243" spans="1:26" ht="15.75" customHeight="1">
      <c r="A243" s="60"/>
      <c r="B243" s="60"/>
      <c r="C243" s="64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61"/>
      <c r="Y243" s="61"/>
      <c r="Z243" s="61"/>
    </row>
    <row r="244" spans="1:26" ht="15.75" customHeight="1">
      <c r="A244" s="60"/>
      <c r="B244" s="60"/>
      <c r="C244" s="64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61"/>
      <c r="Y244" s="61"/>
      <c r="Z244" s="61"/>
    </row>
    <row r="245" spans="1:26" ht="15.75" customHeight="1">
      <c r="A245" s="60"/>
      <c r="B245" s="60"/>
      <c r="C245" s="64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61"/>
      <c r="Y245" s="61"/>
      <c r="Z245" s="61"/>
    </row>
    <row r="246" spans="1:26" ht="15.75" customHeight="1">
      <c r="A246" s="60"/>
      <c r="B246" s="60"/>
      <c r="C246" s="64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61"/>
      <c r="Y246" s="61"/>
      <c r="Z246" s="61"/>
    </row>
    <row r="247" spans="1:26" ht="15.75" customHeight="1">
      <c r="A247" s="60"/>
      <c r="B247" s="60"/>
      <c r="C247" s="64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61"/>
      <c r="Y247" s="61"/>
      <c r="Z247" s="61"/>
    </row>
    <row r="248" spans="1:26" ht="15.75" customHeight="1">
      <c r="A248" s="60"/>
      <c r="B248" s="60"/>
      <c r="C248" s="64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61"/>
      <c r="Y248" s="61"/>
      <c r="Z248" s="61"/>
    </row>
    <row r="249" spans="1:26" ht="15.75" customHeight="1">
      <c r="A249" s="60"/>
      <c r="B249" s="60"/>
      <c r="C249" s="64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61"/>
      <c r="Y249" s="61"/>
      <c r="Z249" s="61"/>
    </row>
    <row r="250" spans="1:26" ht="15.75" customHeight="1">
      <c r="A250" s="60"/>
      <c r="B250" s="60"/>
      <c r="C250" s="64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61"/>
      <c r="Y250" s="61"/>
      <c r="Z250" s="61"/>
    </row>
    <row r="251" spans="1:26" ht="15.75" customHeight="1">
      <c r="A251" s="60"/>
      <c r="B251" s="60"/>
      <c r="C251" s="64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61"/>
      <c r="Y251" s="61"/>
      <c r="Z251" s="61"/>
    </row>
    <row r="252" spans="1:26" ht="15.75" customHeight="1">
      <c r="A252" s="60"/>
      <c r="B252" s="60"/>
      <c r="C252" s="64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61"/>
      <c r="Y252" s="61"/>
      <c r="Z252" s="61"/>
    </row>
    <row r="253" spans="1:26" ht="15.75" customHeight="1">
      <c r="A253" s="60"/>
      <c r="B253" s="60"/>
      <c r="C253" s="64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61"/>
      <c r="Y253" s="61"/>
      <c r="Z253" s="61"/>
    </row>
    <row r="254" spans="1:26" ht="15.75" customHeight="1">
      <c r="A254" s="60"/>
      <c r="B254" s="60"/>
      <c r="C254" s="64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61"/>
      <c r="Y254" s="61"/>
      <c r="Z254" s="61"/>
    </row>
    <row r="255" spans="1:26" ht="15.75" customHeight="1">
      <c r="A255" s="60"/>
      <c r="B255" s="60"/>
      <c r="C255" s="64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61"/>
      <c r="Y255" s="61"/>
      <c r="Z255" s="61"/>
    </row>
    <row r="256" spans="1:26" ht="15.75" customHeight="1">
      <c r="A256" s="60"/>
      <c r="B256" s="60"/>
      <c r="C256" s="64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61"/>
      <c r="Y256" s="61"/>
      <c r="Z256" s="61"/>
    </row>
    <row r="257" spans="1:26" ht="15.75" customHeight="1">
      <c r="A257" s="60"/>
      <c r="B257" s="60"/>
      <c r="C257" s="64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61"/>
      <c r="Y257" s="61"/>
      <c r="Z257" s="61"/>
    </row>
    <row r="258" spans="1:26" ht="15.75" customHeight="1">
      <c r="A258" s="60"/>
      <c r="B258" s="60"/>
      <c r="C258" s="64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61"/>
      <c r="Y258" s="61"/>
      <c r="Z258" s="61"/>
    </row>
    <row r="259" spans="1:26" ht="15.75" customHeight="1">
      <c r="A259" s="60"/>
      <c r="B259" s="60"/>
      <c r="C259" s="64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61"/>
      <c r="Y259" s="61"/>
      <c r="Z259" s="61"/>
    </row>
    <row r="260" spans="1:26" ht="15.75" customHeight="1">
      <c r="A260" s="60"/>
      <c r="B260" s="60"/>
      <c r="C260" s="64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61"/>
      <c r="Y260" s="61"/>
      <c r="Z260" s="61"/>
    </row>
    <row r="261" spans="1:26" ht="15.75" customHeight="1">
      <c r="A261" s="60"/>
      <c r="B261" s="60"/>
      <c r="C261" s="64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61"/>
      <c r="Y261" s="61"/>
      <c r="Z261" s="61"/>
    </row>
    <row r="262" spans="1:26" ht="15.75" customHeight="1">
      <c r="A262" s="60"/>
      <c r="B262" s="60"/>
      <c r="C262" s="64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61"/>
      <c r="Y262" s="61"/>
      <c r="Z262" s="61"/>
    </row>
    <row r="263" spans="1:26" ht="15.75" customHeight="1">
      <c r="A263" s="60"/>
      <c r="B263" s="60"/>
      <c r="C263" s="64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61"/>
      <c r="Y263" s="61"/>
      <c r="Z263" s="61"/>
    </row>
    <row r="264" spans="1:26" ht="15.75" customHeight="1">
      <c r="A264" s="60"/>
      <c r="B264" s="60"/>
      <c r="C264" s="64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61"/>
      <c r="Y264" s="61"/>
      <c r="Z264" s="61"/>
    </row>
    <row r="265" spans="1:26" ht="15.75" customHeight="1">
      <c r="A265" s="60"/>
      <c r="B265" s="60"/>
      <c r="C265" s="64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61"/>
      <c r="Y265" s="61"/>
      <c r="Z265" s="61"/>
    </row>
    <row r="266" spans="1:26" ht="15.75" customHeight="1">
      <c r="A266" s="60"/>
      <c r="B266" s="60"/>
      <c r="C266" s="64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61"/>
      <c r="Y266" s="61"/>
      <c r="Z266" s="61"/>
    </row>
    <row r="267" spans="1:26" ht="15.75" customHeight="1">
      <c r="A267" s="60"/>
      <c r="B267" s="60"/>
      <c r="C267" s="64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61"/>
      <c r="Y267" s="61"/>
      <c r="Z267" s="61"/>
    </row>
    <row r="268" spans="1:26" ht="15.75" customHeight="1">
      <c r="A268" s="60"/>
      <c r="B268" s="60"/>
      <c r="C268" s="64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61"/>
      <c r="Y268" s="61"/>
      <c r="Z268" s="61"/>
    </row>
    <row r="269" spans="1:26" ht="15.75" customHeight="1">
      <c r="A269" s="60"/>
      <c r="B269" s="60"/>
      <c r="C269" s="64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61"/>
      <c r="Y269" s="61"/>
      <c r="Z269" s="61"/>
    </row>
    <row r="270" spans="1:26" ht="15.75" customHeight="1">
      <c r="A270" s="60"/>
      <c r="B270" s="60"/>
      <c r="C270" s="64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61"/>
      <c r="Y270" s="61"/>
      <c r="Z270" s="61"/>
    </row>
    <row r="271" spans="1:26" ht="15.75" customHeight="1">
      <c r="A271" s="60"/>
      <c r="B271" s="60"/>
      <c r="C271" s="64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61"/>
      <c r="Y271" s="61"/>
      <c r="Z271" s="61"/>
    </row>
    <row r="272" spans="1:26" ht="15.75" customHeight="1">
      <c r="A272" s="60"/>
      <c r="B272" s="60"/>
      <c r="C272" s="64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61"/>
      <c r="Y272" s="61"/>
      <c r="Z272" s="61"/>
    </row>
    <row r="273" spans="1:26" ht="15.75" customHeight="1">
      <c r="A273" s="60"/>
      <c r="B273" s="60"/>
      <c r="C273" s="64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61"/>
      <c r="Y273" s="61"/>
      <c r="Z273" s="61"/>
    </row>
    <row r="274" spans="1:26" ht="15.75" customHeight="1">
      <c r="A274" s="60"/>
      <c r="B274" s="60"/>
      <c r="C274" s="64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  <row r="1002" spans="1:26" ht="15.75" customHeight="1">
      <c r="A1002" s="61"/>
      <c r="B1002" s="61"/>
      <c r="C1002" s="61"/>
      <c r="D1002" s="61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  <c r="O1002" s="61"/>
      <c r="P1002" s="61"/>
      <c r="Q1002" s="61"/>
      <c r="R1002" s="61"/>
      <c r="S1002" s="61"/>
      <c r="T1002" s="61"/>
      <c r="U1002" s="61"/>
      <c r="V1002" s="61"/>
      <c r="W1002" s="61"/>
      <c r="X1002" s="61"/>
      <c r="Y1002" s="61"/>
      <c r="Z1002" s="61"/>
    </row>
    <row r="1003" spans="1:26" ht="15.75" customHeight="1">
      <c r="A1003" s="61"/>
      <c r="B1003" s="61"/>
      <c r="C1003" s="61"/>
      <c r="D1003" s="61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  <c r="O1003" s="61"/>
      <c r="P1003" s="61"/>
      <c r="Q1003" s="61"/>
      <c r="R1003" s="61"/>
      <c r="S1003" s="61"/>
      <c r="T1003" s="61"/>
      <c r="U1003" s="61"/>
      <c r="V1003" s="61"/>
      <c r="W1003" s="61"/>
      <c r="X1003" s="61"/>
      <c r="Y1003" s="61"/>
      <c r="Z1003" s="61"/>
    </row>
    <row r="1004" spans="1:26" ht="15.75" customHeight="1">
      <c r="A1004" s="61"/>
      <c r="B1004" s="61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  <c r="V1004" s="61"/>
      <c r="W1004" s="61"/>
      <c r="X1004" s="61"/>
      <c r="Y1004" s="61"/>
      <c r="Z1004" s="61"/>
    </row>
    <row r="1005" spans="1:26" ht="15.75" customHeight="1">
      <c r="A1005" s="61"/>
      <c r="B1005" s="61"/>
      <c r="C1005" s="61"/>
      <c r="D1005" s="61"/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  <c r="O1005" s="61"/>
      <c r="P1005" s="61"/>
      <c r="Q1005" s="61"/>
      <c r="R1005" s="61"/>
      <c r="S1005" s="61"/>
      <c r="T1005" s="61"/>
      <c r="U1005" s="61"/>
      <c r="V1005" s="61"/>
      <c r="W1005" s="61"/>
      <c r="X1005" s="61"/>
      <c r="Y1005" s="61"/>
      <c r="Z1005" s="61"/>
    </row>
    <row r="1006" spans="1:26" ht="15.75" customHeight="1">
      <c r="A1006" s="61"/>
      <c r="B1006" s="61"/>
      <c r="C1006" s="61"/>
      <c r="D1006" s="61"/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  <c r="O1006" s="61"/>
      <c r="P1006" s="61"/>
      <c r="Q1006" s="61"/>
      <c r="R1006" s="61"/>
      <c r="S1006" s="61"/>
      <c r="T1006" s="61"/>
      <c r="U1006" s="61"/>
      <c r="V1006" s="61"/>
      <c r="W1006" s="61"/>
      <c r="X1006" s="61"/>
      <c r="Y1006" s="61"/>
      <c r="Z1006" s="61"/>
    </row>
  </sheetData>
  <mergeCells count="3">
    <mergeCell ref="B2:C2"/>
    <mergeCell ref="A4:C4"/>
    <mergeCell ref="B1:C1"/>
  </mergeCells>
  <pageMargins left="0.74803149606299213" right="0.39370078740157483" top="0.27559055118110237" bottom="0.19685039370078741" header="0" footer="0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1033"/>
  <sheetViews>
    <sheetView tabSelected="1" topLeftCell="A104" workbookViewId="0">
      <selection sqref="A1:J110"/>
    </sheetView>
  </sheetViews>
  <sheetFormatPr defaultColWidth="14.42578125" defaultRowHeight="15" customHeight="1"/>
  <cols>
    <col min="1" max="1" width="5.28515625" customWidth="1"/>
    <col min="2" max="2" width="63.7109375" customWidth="1"/>
    <col min="3" max="3" width="10.5703125" customWidth="1"/>
    <col min="4" max="5" width="6.5703125" customWidth="1"/>
    <col min="6" max="6" width="18" customWidth="1"/>
    <col min="7" max="7" width="8.28515625" customWidth="1"/>
    <col min="8" max="8" width="9.7109375" style="197" customWidth="1"/>
    <col min="9" max="9" width="14.140625" style="197" customWidth="1"/>
    <col min="10" max="10" width="0.140625" customWidth="1"/>
  </cols>
  <sheetData>
    <row r="1" spans="1:10" s="204" customFormat="1" ht="90.75" customHeight="1">
      <c r="F1" s="230" t="s">
        <v>451</v>
      </c>
      <c r="G1" s="231"/>
      <c r="H1" s="231"/>
      <c r="I1" s="231"/>
    </row>
    <row r="2" spans="1:10" ht="86.25" customHeight="1">
      <c r="A2" s="65"/>
      <c r="B2" s="234"/>
      <c r="C2" s="207"/>
      <c r="D2" s="207"/>
      <c r="E2" s="67"/>
      <c r="F2" s="235" t="s">
        <v>450</v>
      </c>
      <c r="G2" s="207"/>
      <c r="H2" s="207"/>
      <c r="I2" s="207"/>
      <c r="J2" s="207"/>
    </row>
    <row r="3" spans="1:10" ht="42" hidden="1" customHeight="1">
      <c r="A3" s="65"/>
      <c r="B3" s="68"/>
      <c r="C3" s="68"/>
      <c r="D3" s="67"/>
      <c r="E3" s="67"/>
      <c r="F3" s="67"/>
      <c r="G3" s="66"/>
      <c r="H3" s="199"/>
      <c r="I3" s="199"/>
      <c r="J3" s="66"/>
    </row>
    <row r="4" spans="1:10" ht="36.75" customHeight="1">
      <c r="A4" s="211" t="s">
        <v>388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42" hidden="1" customHeight="1">
      <c r="A5" s="69"/>
      <c r="B5" s="69"/>
      <c r="C5" s="69"/>
      <c r="D5" s="69"/>
      <c r="E5" s="69"/>
      <c r="F5" s="70"/>
      <c r="G5" s="232" t="s">
        <v>263</v>
      </c>
      <c r="H5" s="232"/>
      <c r="I5" s="232"/>
      <c r="J5" s="207"/>
    </row>
    <row r="6" spans="1:10" ht="21.75" customHeight="1">
      <c r="A6" s="69"/>
      <c r="B6" s="69"/>
      <c r="C6" s="69"/>
      <c r="D6" s="69"/>
      <c r="E6" s="69"/>
      <c r="F6" s="70"/>
      <c r="G6" s="70"/>
      <c r="H6" s="198"/>
      <c r="I6" s="198"/>
      <c r="J6" s="70" t="s">
        <v>263</v>
      </c>
    </row>
    <row r="7" spans="1:10" ht="74.25" customHeight="1">
      <c r="A7" s="105" t="s">
        <v>264</v>
      </c>
      <c r="B7" s="105" t="s">
        <v>265</v>
      </c>
      <c r="C7" s="108" t="s">
        <v>266</v>
      </c>
      <c r="D7" s="125" t="s">
        <v>267</v>
      </c>
      <c r="E7" s="125" t="s">
        <v>268</v>
      </c>
      <c r="F7" s="125" t="s">
        <v>269</v>
      </c>
      <c r="G7" s="125" t="s">
        <v>270</v>
      </c>
      <c r="H7" s="125" t="s">
        <v>445</v>
      </c>
      <c r="I7" s="105" t="s">
        <v>446</v>
      </c>
      <c r="J7" s="105" t="s">
        <v>389</v>
      </c>
    </row>
    <row r="8" spans="1:10" ht="17.25" customHeight="1">
      <c r="A8" s="105">
        <v>1</v>
      </c>
      <c r="B8" s="105">
        <v>2</v>
      </c>
      <c r="C8" s="105">
        <v>3</v>
      </c>
      <c r="D8" s="108" t="s">
        <v>271</v>
      </c>
      <c r="E8" s="108" t="s">
        <v>272</v>
      </c>
      <c r="F8" s="108" t="s">
        <v>273</v>
      </c>
      <c r="G8" s="108" t="s">
        <v>274</v>
      </c>
      <c r="H8" s="108"/>
      <c r="I8" s="108"/>
      <c r="J8" s="105">
        <v>8</v>
      </c>
    </row>
    <row r="9" spans="1:10" ht="26.25" customHeight="1">
      <c r="A9" s="105"/>
      <c r="B9" s="106" t="s">
        <v>275</v>
      </c>
      <c r="C9" s="107">
        <v>801</v>
      </c>
      <c r="D9" s="108"/>
      <c r="E9" s="108"/>
      <c r="F9" s="108"/>
      <c r="G9" s="108"/>
      <c r="H9" s="139">
        <f t="shared" ref="H9:H72" si="0">I9-J9</f>
        <v>0</v>
      </c>
      <c r="I9" s="109"/>
      <c r="J9" s="109"/>
    </row>
    <row r="10" spans="1:10" ht="24.75" customHeight="1">
      <c r="A10" s="110">
        <v>1</v>
      </c>
      <c r="B10" s="194" t="s">
        <v>276</v>
      </c>
      <c r="C10" s="112">
        <v>801</v>
      </c>
      <c r="D10" s="113" t="s">
        <v>277</v>
      </c>
      <c r="E10" s="113"/>
      <c r="F10" s="113"/>
      <c r="G10" s="111"/>
      <c r="H10" s="139">
        <f t="shared" si="0"/>
        <v>464.11452000000099</v>
      </c>
      <c r="I10" s="137">
        <f>I11+I15+I36++I32+I34+I39</f>
        <v>4829.5145200000006</v>
      </c>
      <c r="J10" s="201">
        <f>J11+J15+J36+J41</f>
        <v>4365.3999999999996</v>
      </c>
    </row>
    <row r="11" spans="1:10" ht="42" customHeight="1">
      <c r="A11" s="114" t="s">
        <v>278</v>
      </c>
      <c r="B11" s="115" t="s">
        <v>279</v>
      </c>
      <c r="C11" s="116">
        <v>801</v>
      </c>
      <c r="D11" s="114" t="s">
        <v>277</v>
      </c>
      <c r="E11" s="114" t="s">
        <v>280</v>
      </c>
      <c r="F11" s="114"/>
      <c r="G11" s="114"/>
      <c r="H11" s="139">
        <f t="shared" si="0"/>
        <v>72.576939999999922</v>
      </c>
      <c r="I11" s="138">
        <f>I12</f>
        <v>815.67693999999995</v>
      </c>
      <c r="J11" s="202">
        <f>J12</f>
        <v>743.1</v>
      </c>
    </row>
    <row r="12" spans="1:10" ht="28.5" customHeight="1">
      <c r="A12" s="117"/>
      <c r="B12" s="119" t="s">
        <v>394</v>
      </c>
      <c r="C12" s="107">
        <v>801</v>
      </c>
      <c r="D12" s="108" t="s">
        <v>277</v>
      </c>
      <c r="E12" s="108" t="s">
        <v>280</v>
      </c>
      <c r="F12" s="108" t="s">
        <v>281</v>
      </c>
      <c r="G12" s="108"/>
      <c r="H12" s="139">
        <f t="shared" si="0"/>
        <v>72.576939999999922</v>
      </c>
      <c r="I12" s="139">
        <f>I13+I14</f>
        <v>815.67693999999995</v>
      </c>
      <c r="J12" s="109">
        <f>J13+J14</f>
        <v>743.1</v>
      </c>
    </row>
    <row r="13" spans="1:10" ht="40.5" customHeight="1">
      <c r="A13" s="117"/>
      <c r="B13" s="119" t="s">
        <v>282</v>
      </c>
      <c r="C13" s="107">
        <v>801</v>
      </c>
      <c r="D13" s="108" t="s">
        <v>277</v>
      </c>
      <c r="E13" s="108" t="s">
        <v>280</v>
      </c>
      <c r="F13" s="108" t="s">
        <v>281</v>
      </c>
      <c r="G13" s="108" t="s">
        <v>283</v>
      </c>
      <c r="H13" s="139">
        <f t="shared" si="0"/>
        <v>56.707799999999907</v>
      </c>
      <c r="I13" s="139">
        <v>627.40779999999995</v>
      </c>
      <c r="J13" s="109">
        <v>570.70000000000005</v>
      </c>
    </row>
    <row r="14" spans="1:10" ht="81.75" customHeight="1">
      <c r="A14" s="117"/>
      <c r="B14" s="119" t="s">
        <v>284</v>
      </c>
      <c r="C14" s="107">
        <v>801</v>
      </c>
      <c r="D14" s="108" t="s">
        <v>277</v>
      </c>
      <c r="E14" s="108" t="s">
        <v>280</v>
      </c>
      <c r="F14" s="108" t="s">
        <v>281</v>
      </c>
      <c r="G14" s="108" t="s">
        <v>285</v>
      </c>
      <c r="H14" s="139">
        <f t="shared" si="0"/>
        <v>15.869139999999987</v>
      </c>
      <c r="I14" s="139">
        <v>188.26913999999999</v>
      </c>
      <c r="J14" s="109">
        <v>172.4</v>
      </c>
    </row>
    <row r="15" spans="1:10" ht="81" customHeight="1">
      <c r="A15" s="114" t="s">
        <v>286</v>
      </c>
      <c r="B15" s="115" t="s">
        <v>287</v>
      </c>
      <c r="C15" s="116">
        <v>801</v>
      </c>
      <c r="D15" s="120" t="s">
        <v>277</v>
      </c>
      <c r="E15" s="120" t="s">
        <v>289</v>
      </c>
      <c r="F15" s="114"/>
      <c r="G15" s="114"/>
      <c r="H15" s="139">
        <f t="shared" si="0"/>
        <v>799.14558000000034</v>
      </c>
      <c r="I15" s="138">
        <f t="shared" ref="I15:J15" si="1">I16</f>
        <v>3190.6455800000003</v>
      </c>
      <c r="J15" s="202">
        <f t="shared" si="1"/>
        <v>2391.5</v>
      </c>
    </row>
    <row r="16" spans="1:10" ht="73.5" customHeight="1">
      <c r="A16" s="117"/>
      <c r="B16" s="118" t="s">
        <v>407</v>
      </c>
      <c r="C16" s="107">
        <v>801</v>
      </c>
      <c r="D16" s="108" t="s">
        <v>277</v>
      </c>
      <c r="E16" s="108" t="s">
        <v>289</v>
      </c>
      <c r="F16" s="108"/>
      <c r="G16" s="108"/>
      <c r="H16" s="139">
        <f t="shared" si="0"/>
        <v>799.14558000000034</v>
      </c>
      <c r="I16" s="139">
        <f>I17+I18</f>
        <v>3190.6455800000003</v>
      </c>
      <c r="J16" s="109">
        <f>J17+J18</f>
        <v>2391.5</v>
      </c>
    </row>
    <row r="17" spans="1:12" ht="44.25" customHeight="1">
      <c r="A17" s="117"/>
      <c r="B17" s="119" t="s">
        <v>290</v>
      </c>
      <c r="C17" s="107">
        <v>801</v>
      </c>
      <c r="D17" s="108" t="s">
        <v>277</v>
      </c>
      <c r="E17" s="108" t="s">
        <v>289</v>
      </c>
      <c r="F17" s="108" t="s">
        <v>295</v>
      </c>
      <c r="G17" s="108"/>
      <c r="H17" s="139">
        <f t="shared" si="0"/>
        <v>189.06383000000005</v>
      </c>
      <c r="I17" s="139">
        <f>I24+I25+I29+I30+I31+I27+I26</f>
        <v>749.56383000000005</v>
      </c>
      <c r="J17" s="109">
        <f>J24+J25+J29+J30+J31</f>
        <v>560.5</v>
      </c>
    </row>
    <row r="18" spans="1:12" ht="55.5" customHeight="1">
      <c r="A18" s="117"/>
      <c r="B18" s="119" t="s">
        <v>291</v>
      </c>
      <c r="C18" s="107">
        <v>801</v>
      </c>
      <c r="D18" s="108" t="s">
        <v>277</v>
      </c>
      <c r="E18" s="108" t="s">
        <v>289</v>
      </c>
      <c r="F18" s="108"/>
      <c r="G18" s="108" t="s">
        <v>411</v>
      </c>
      <c r="H18" s="139">
        <f t="shared" si="0"/>
        <v>610.08175000000028</v>
      </c>
      <c r="I18" s="139">
        <f>I19+I20+I21</f>
        <v>2441.0817500000003</v>
      </c>
      <c r="J18" s="109">
        <f>J19+J20+J21</f>
        <v>1831</v>
      </c>
    </row>
    <row r="19" spans="1:12" ht="41.25" customHeight="1">
      <c r="A19" s="117"/>
      <c r="B19" s="119" t="s">
        <v>282</v>
      </c>
      <c r="C19" s="107">
        <v>801</v>
      </c>
      <c r="D19" s="108" t="s">
        <v>277</v>
      </c>
      <c r="E19" s="108" t="s">
        <v>289</v>
      </c>
      <c r="F19" s="108" t="s">
        <v>292</v>
      </c>
      <c r="G19" s="108" t="s">
        <v>283</v>
      </c>
      <c r="H19" s="139">
        <f t="shared" si="0"/>
        <v>400.39272000000005</v>
      </c>
      <c r="I19" s="139">
        <v>1609.0927200000001</v>
      </c>
      <c r="J19" s="109">
        <v>1208.7</v>
      </c>
    </row>
    <row r="20" spans="1:12" ht="81.75" customHeight="1">
      <c r="A20" s="117"/>
      <c r="B20" s="119" t="s">
        <v>284</v>
      </c>
      <c r="C20" s="107">
        <v>801</v>
      </c>
      <c r="D20" s="108" t="s">
        <v>277</v>
      </c>
      <c r="E20" s="108" t="s">
        <v>289</v>
      </c>
      <c r="F20" s="108" t="s">
        <v>292</v>
      </c>
      <c r="G20" s="108" t="s">
        <v>285</v>
      </c>
      <c r="H20" s="139">
        <f t="shared" si="0"/>
        <v>113.37560999999999</v>
      </c>
      <c r="I20" s="139">
        <v>478.27560999999997</v>
      </c>
      <c r="J20" s="109">
        <v>364.9</v>
      </c>
    </row>
    <row r="21" spans="1:12" ht="78" customHeight="1">
      <c r="A21" s="117"/>
      <c r="B21" s="119" t="s">
        <v>395</v>
      </c>
      <c r="C21" s="107">
        <v>801</v>
      </c>
      <c r="D21" s="108" t="s">
        <v>277</v>
      </c>
      <c r="E21" s="108" t="s">
        <v>289</v>
      </c>
      <c r="F21" s="108" t="s">
        <v>293</v>
      </c>
      <c r="G21" s="108" t="s">
        <v>396</v>
      </c>
      <c r="H21" s="139">
        <f t="shared" si="0"/>
        <v>96.313420000000065</v>
      </c>
      <c r="I21" s="139">
        <f>I22+I23</f>
        <v>353.71342000000004</v>
      </c>
      <c r="J21" s="109">
        <f>J22+J23</f>
        <v>257.39999999999998</v>
      </c>
      <c r="L21" s="190"/>
    </row>
    <row r="22" spans="1:12" ht="40.5" customHeight="1">
      <c r="A22" s="117"/>
      <c r="B22" s="119" t="s">
        <v>282</v>
      </c>
      <c r="C22" s="107">
        <v>801</v>
      </c>
      <c r="D22" s="108" t="s">
        <v>277</v>
      </c>
      <c r="E22" s="108" t="s">
        <v>289</v>
      </c>
      <c r="F22" s="108" t="s">
        <v>293</v>
      </c>
      <c r="G22" s="108" t="s">
        <v>283</v>
      </c>
      <c r="H22" s="139">
        <f t="shared" si="0"/>
        <v>72.708620000000025</v>
      </c>
      <c r="I22" s="139">
        <v>270.30862000000002</v>
      </c>
      <c r="J22" s="109">
        <v>197.6</v>
      </c>
    </row>
    <row r="23" spans="1:12" ht="75.75" customHeight="1">
      <c r="A23" s="117"/>
      <c r="B23" s="119" t="s">
        <v>284</v>
      </c>
      <c r="C23" s="107">
        <v>801</v>
      </c>
      <c r="D23" s="108" t="s">
        <v>277</v>
      </c>
      <c r="E23" s="108" t="s">
        <v>289</v>
      </c>
      <c r="F23" s="108" t="s">
        <v>293</v>
      </c>
      <c r="G23" s="108" t="s">
        <v>285</v>
      </c>
      <c r="H23" s="139">
        <f t="shared" si="0"/>
        <v>23.604799999999997</v>
      </c>
      <c r="I23" s="139">
        <v>83.404799999999994</v>
      </c>
      <c r="J23" s="109">
        <v>59.8</v>
      </c>
    </row>
    <row r="24" spans="1:12" ht="48" customHeight="1">
      <c r="A24" s="117"/>
      <c r="B24" s="119" t="s">
        <v>294</v>
      </c>
      <c r="C24" s="107">
        <v>801</v>
      </c>
      <c r="D24" s="108" t="s">
        <v>277</v>
      </c>
      <c r="E24" s="108" t="s">
        <v>289</v>
      </c>
      <c r="F24" s="108" t="s">
        <v>295</v>
      </c>
      <c r="G24" s="108" t="s">
        <v>296</v>
      </c>
      <c r="H24" s="139">
        <f t="shared" si="0"/>
        <v>95.156000000000006</v>
      </c>
      <c r="I24" s="139">
        <v>275.15600000000001</v>
      </c>
      <c r="J24" s="109">
        <v>180</v>
      </c>
    </row>
    <row r="25" spans="1:12" ht="24.75" customHeight="1">
      <c r="A25" s="117"/>
      <c r="B25" s="119" t="s">
        <v>297</v>
      </c>
      <c r="C25" s="107">
        <v>801</v>
      </c>
      <c r="D25" s="108" t="s">
        <v>277</v>
      </c>
      <c r="E25" s="108" t="s">
        <v>289</v>
      </c>
      <c r="F25" s="108" t="s">
        <v>295</v>
      </c>
      <c r="G25" s="108" t="s">
        <v>298</v>
      </c>
      <c r="H25" s="139">
        <f t="shared" si="0"/>
        <v>65.886750000000006</v>
      </c>
      <c r="I25" s="139">
        <v>315.88675000000001</v>
      </c>
      <c r="J25" s="109">
        <v>250</v>
      </c>
    </row>
    <row r="26" spans="1:12" s="197" customFormat="1" ht="24.75" customHeight="1">
      <c r="A26" s="117"/>
      <c r="B26" s="119" t="s">
        <v>438</v>
      </c>
      <c r="C26" s="107">
        <v>801</v>
      </c>
      <c r="D26" s="108" t="s">
        <v>277</v>
      </c>
      <c r="E26" s="108" t="s">
        <v>289</v>
      </c>
      <c r="F26" s="108" t="s">
        <v>295</v>
      </c>
      <c r="G26" s="108" t="s">
        <v>439</v>
      </c>
      <c r="H26" s="139">
        <f t="shared" si="0"/>
        <v>0</v>
      </c>
      <c r="I26" s="139">
        <v>0</v>
      </c>
      <c r="J26" s="109"/>
    </row>
    <row r="27" spans="1:12" s="197" customFormat="1" ht="24.75" customHeight="1">
      <c r="A27" s="117"/>
      <c r="B27" s="119" t="s">
        <v>434</v>
      </c>
      <c r="C27" s="107">
        <v>801</v>
      </c>
      <c r="D27" s="108" t="s">
        <v>277</v>
      </c>
      <c r="E27" s="108" t="s">
        <v>289</v>
      </c>
      <c r="F27" s="108" t="s">
        <v>295</v>
      </c>
      <c r="G27" s="108" t="s">
        <v>435</v>
      </c>
      <c r="H27" s="139">
        <f t="shared" si="0"/>
        <v>19.54608</v>
      </c>
      <c r="I27" s="139">
        <v>19.54608</v>
      </c>
      <c r="J27" s="109">
        <v>0</v>
      </c>
    </row>
    <row r="28" spans="1:12" s="197" customFormat="1" ht="58.5" customHeight="1">
      <c r="A28" s="117"/>
      <c r="B28" s="200" t="s">
        <v>436</v>
      </c>
      <c r="C28" s="107">
        <v>801</v>
      </c>
      <c r="D28" s="108" t="s">
        <v>277</v>
      </c>
      <c r="E28" s="108" t="s">
        <v>289</v>
      </c>
      <c r="F28" s="108" t="s">
        <v>295</v>
      </c>
      <c r="G28" s="108" t="s">
        <v>437</v>
      </c>
      <c r="H28" s="139">
        <f t="shared" si="0"/>
        <v>19.54608</v>
      </c>
      <c r="I28" s="139">
        <v>19.54608</v>
      </c>
      <c r="J28" s="109">
        <v>0</v>
      </c>
    </row>
    <row r="29" spans="1:12" ht="39" customHeight="1">
      <c r="A29" s="117"/>
      <c r="B29" s="119" t="s">
        <v>299</v>
      </c>
      <c r="C29" s="107">
        <v>801</v>
      </c>
      <c r="D29" s="108" t="s">
        <v>277</v>
      </c>
      <c r="E29" s="108" t="s">
        <v>289</v>
      </c>
      <c r="F29" s="108" t="s">
        <v>295</v>
      </c>
      <c r="G29" s="108" t="s">
        <v>300</v>
      </c>
      <c r="H29" s="139">
        <f t="shared" si="0"/>
        <v>0</v>
      </c>
      <c r="I29" s="139">
        <v>106.5</v>
      </c>
      <c r="J29" s="109">
        <v>106.5</v>
      </c>
    </row>
    <row r="30" spans="1:12" ht="26.25" customHeight="1">
      <c r="A30" s="117"/>
      <c r="B30" s="119" t="s">
        <v>301</v>
      </c>
      <c r="C30" s="107">
        <v>801</v>
      </c>
      <c r="D30" s="108" t="s">
        <v>277</v>
      </c>
      <c r="E30" s="108" t="s">
        <v>289</v>
      </c>
      <c r="F30" s="108" t="s">
        <v>295</v>
      </c>
      <c r="G30" s="108" t="s">
        <v>302</v>
      </c>
      <c r="H30" s="139">
        <f t="shared" si="0"/>
        <v>8.4750000000000014</v>
      </c>
      <c r="I30" s="139">
        <v>18.475000000000001</v>
      </c>
      <c r="J30" s="109">
        <v>10</v>
      </c>
    </row>
    <row r="31" spans="1:12" ht="20.25" customHeight="1">
      <c r="A31" s="117"/>
      <c r="B31" s="119" t="s">
        <v>301</v>
      </c>
      <c r="C31" s="107">
        <v>801</v>
      </c>
      <c r="D31" s="108" t="s">
        <v>277</v>
      </c>
      <c r="E31" s="108" t="s">
        <v>289</v>
      </c>
      <c r="F31" s="108" t="s">
        <v>295</v>
      </c>
      <c r="G31" s="108" t="s">
        <v>303</v>
      </c>
      <c r="H31" s="139">
        <f t="shared" si="0"/>
        <v>0</v>
      </c>
      <c r="I31" s="139">
        <v>14</v>
      </c>
      <c r="J31" s="109">
        <v>14</v>
      </c>
    </row>
    <row r="32" spans="1:12" s="205" customFormat="1" ht="78" customHeight="1">
      <c r="A32" s="117"/>
      <c r="B32" s="119" t="s">
        <v>456</v>
      </c>
      <c r="C32" s="107">
        <v>801</v>
      </c>
      <c r="D32" s="108" t="s">
        <v>277</v>
      </c>
      <c r="E32" s="108" t="s">
        <v>328</v>
      </c>
      <c r="F32" s="108" t="s">
        <v>455</v>
      </c>
      <c r="G32" s="108" t="s">
        <v>353</v>
      </c>
      <c r="H32" s="139">
        <f t="shared" si="0"/>
        <v>1</v>
      </c>
      <c r="I32" s="139">
        <v>1</v>
      </c>
      <c r="J32" s="109"/>
    </row>
    <row r="33" spans="1:10" s="205" customFormat="1" ht="20.25" customHeight="1">
      <c r="A33" s="117"/>
      <c r="B33" s="119" t="s">
        <v>457</v>
      </c>
      <c r="C33" s="107">
        <v>801</v>
      </c>
      <c r="D33" s="108" t="s">
        <v>277</v>
      </c>
      <c r="E33" s="108" t="s">
        <v>328</v>
      </c>
      <c r="F33" s="108" t="s">
        <v>455</v>
      </c>
      <c r="G33" s="108" t="s">
        <v>353</v>
      </c>
      <c r="H33" s="139">
        <f t="shared" si="0"/>
        <v>1</v>
      </c>
      <c r="I33" s="139">
        <v>1</v>
      </c>
      <c r="J33" s="109"/>
    </row>
    <row r="34" spans="1:10" s="205" customFormat="1" ht="20.25" customHeight="1">
      <c r="A34" s="117"/>
      <c r="B34" s="119" t="s">
        <v>157</v>
      </c>
      <c r="C34" s="107">
        <v>801</v>
      </c>
      <c r="D34" s="108" t="s">
        <v>277</v>
      </c>
      <c r="E34" s="108" t="s">
        <v>458</v>
      </c>
      <c r="F34" s="108" t="s">
        <v>459</v>
      </c>
      <c r="G34" s="108" t="s">
        <v>460</v>
      </c>
      <c r="H34" s="139">
        <f t="shared" si="0"/>
        <v>75.466999999999999</v>
      </c>
      <c r="I34" s="139">
        <v>75.466999999999999</v>
      </c>
      <c r="J34" s="109"/>
    </row>
    <row r="35" spans="1:10" s="205" customFormat="1" ht="20.25" customHeight="1">
      <c r="A35" s="117"/>
      <c r="B35" s="119" t="s">
        <v>462</v>
      </c>
      <c r="C35" s="107">
        <v>801</v>
      </c>
      <c r="D35" s="108" t="s">
        <v>277</v>
      </c>
      <c r="E35" s="108" t="s">
        <v>458</v>
      </c>
      <c r="F35" s="108" t="s">
        <v>459</v>
      </c>
      <c r="G35" s="108" t="s">
        <v>461</v>
      </c>
      <c r="H35" s="139">
        <f t="shared" si="0"/>
        <v>75.466999999999999</v>
      </c>
      <c r="I35" s="139">
        <v>75.466999999999999</v>
      </c>
      <c r="J35" s="109"/>
    </row>
    <row r="36" spans="1:10" ht="21.75" customHeight="1">
      <c r="A36" s="114" t="s">
        <v>304</v>
      </c>
      <c r="B36" s="115" t="s">
        <v>159</v>
      </c>
      <c r="C36" s="116">
        <v>801</v>
      </c>
      <c r="D36" s="114" t="s">
        <v>277</v>
      </c>
      <c r="E36" s="114" t="s">
        <v>306</v>
      </c>
      <c r="F36" s="114"/>
      <c r="G36" s="114"/>
      <c r="H36" s="139">
        <f t="shared" si="0"/>
        <v>0</v>
      </c>
      <c r="I36" s="138">
        <v>25</v>
      </c>
      <c r="J36" s="202">
        <f t="shared" ref="J36:J37" si="2">J37</f>
        <v>25</v>
      </c>
    </row>
    <row r="37" spans="1:10" ht="19.5" customHeight="1">
      <c r="A37" s="121"/>
      <c r="B37" s="119" t="s">
        <v>305</v>
      </c>
      <c r="C37" s="107">
        <v>801</v>
      </c>
      <c r="D37" s="108" t="s">
        <v>277</v>
      </c>
      <c r="E37" s="108" t="s">
        <v>306</v>
      </c>
      <c r="F37" s="108" t="s">
        <v>307</v>
      </c>
      <c r="G37" s="108"/>
      <c r="H37" s="139">
        <f t="shared" si="0"/>
        <v>0</v>
      </c>
      <c r="I37" s="139">
        <v>25</v>
      </c>
      <c r="J37" s="109">
        <f t="shared" si="2"/>
        <v>25</v>
      </c>
    </row>
    <row r="38" spans="1:10" ht="23.25" customHeight="1">
      <c r="A38" s="117"/>
      <c r="B38" s="119" t="s">
        <v>308</v>
      </c>
      <c r="C38" s="107">
        <v>801</v>
      </c>
      <c r="D38" s="108" t="s">
        <v>277</v>
      </c>
      <c r="E38" s="108" t="s">
        <v>306</v>
      </c>
      <c r="F38" s="108" t="s">
        <v>307</v>
      </c>
      <c r="G38" s="108" t="s">
        <v>309</v>
      </c>
      <c r="H38" s="139">
        <f t="shared" si="0"/>
        <v>0</v>
      </c>
      <c r="I38" s="139">
        <v>25</v>
      </c>
      <c r="J38" s="109">
        <v>25</v>
      </c>
    </row>
    <row r="39" spans="1:10" ht="21.75" customHeight="1">
      <c r="A39" s="122" t="s">
        <v>310</v>
      </c>
      <c r="B39" s="123" t="s">
        <v>161</v>
      </c>
      <c r="C39" s="116">
        <v>801</v>
      </c>
      <c r="D39" s="114" t="s">
        <v>277</v>
      </c>
      <c r="E39" s="114" t="s">
        <v>312</v>
      </c>
      <c r="F39" s="114"/>
      <c r="G39" s="114"/>
      <c r="H39" s="139">
        <f t="shared" si="0"/>
        <v>-484.07499999999982</v>
      </c>
      <c r="I39" s="138">
        <f>I42+I43+I44+I47</f>
        <v>721.72500000000014</v>
      </c>
      <c r="J39" s="202">
        <f>J41</f>
        <v>1205.8</v>
      </c>
    </row>
    <row r="40" spans="1:10" s="195" customFormat="1" ht="21.75" customHeight="1">
      <c r="A40" s="122"/>
      <c r="B40" s="127" t="s">
        <v>321</v>
      </c>
      <c r="C40" s="107">
        <v>801</v>
      </c>
      <c r="D40" s="108" t="s">
        <v>277</v>
      </c>
      <c r="E40" s="108" t="s">
        <v>312</v>
      </c>
      <c r="F40" s="125" t="s">
        <v>314</v>
      </c>
      <c r="G40" s="114"/>
      <c r="H40" s="139">
        <f t="shared" si="0"/>
        <v>-519.92799999999988</v>
      </c>
      <c r="I40" s="138">
        <f>I42+I43</f>
        <v>685.87200000000007</v>
      </c>
      <c r="J40" s="202">
        <v>1205.8</v>
      </c>
    </row>
    <row r="41" spans="1:10" ht="42.75" customHeight="1">
      <c r="A41" s="117"/>
      <c r="B41" s="124" t="s">
        <v>311</v>
      </c>
      <c r="C41" s="107">
        <v>801</v>
      </c>
      <c r="D41" s="108" t="s">
        <v>277</v>
      </c>
      <c r="E41" s="108" t="s">
        <v>312</v>
      </c>
      <c r="F41" s="125" t="s">
        <v>314</v>
      </c>
      <c r="G41" s="108"/>
      <c r="H41" s="139">
        <f t="shared" si="0"/>
        <v>-519.92799999999988</v>
      </c>
      <c r="I41" s="139">
        <f>I42+I43</f>
        <v>685.87200000000007</v>
      </c>
      <c r="J41" s="109">
        <f>J42+J43</f>
        <v>1205.8</v>
      </c>
    </row>
    <row r="42" spans="1:10" ht="79.5" customHeight="1">
      <c r="A42" s="117"/>
      <c r="B42" s="126" t="s">
        <v>313</v>
      </c>
      <c r="C42" s="107">
        <v>801</v>
      </c>
      <c r="D42" s="108" t="s">
        <v>277</v>
      </c>
      <c r="E42" s="108" t="s">
        <v>312</v>
      </c>
      <c r="F42" s="125" t="s">
        <v>314</v>
      </c>
      <c r="G42" s="108" t="s">
        <v>315</v>
      </c>
      <c r="H42" s="139">
        <f t="shared" si="0"/>
        <v>-519.928</v>
      </c>
      <c r="I42" s="139">
        <v>546.572</v>
      </c>
      <c r="J42" s="109">
        <v>1066.5</v>
      </c>
    </row>
    <row r="43" spans="1:10" ht="79.5" customHeight="1">
      <c r="A43" s="117"/>
      <c r="B43" s="119" t="s">
        <v>395</v>
      </c>
      <c r="C43" s="107">
        <v>801</v>
      </c>
      <c r="D43" s="108" t="s">
        <v>277</v>
      </c>
      <c r="E43" s="108" t="s">
        <v>312</v>
      </c>
      <c r="F43" s="125" t="s">
        <v>316</v>
      </c>
      <c r="G43" s="108" t="s">
        <v>315</v>
      </c>
      <c r="H43" s="139">
        <f t="shared" si="0"/>
        <v>0</v>
      </c>
      <c r="I43" s="139">
        <v>139.30000000000001</v>
      </c>
      <c r="J43" s="109">
        <v>139.30000000000001</v>
      </c>
    </row>
    <row r="44" spans="1:10" s="205" customFormat="1" ht="79.5" customHeight="1">
      <c r="A44" s="117"/>
      <c r="B44" s="119" t="s">
        <v>464</v>
      </c>
      <c r="C44" s="107">
        <v>801</v>
      </c>
      <c r="D44" s="108" t="s">
        <v>277</v>
      </c>
      <c r="E44" s="108" t="s">
        <v>312</v>
      </c>
      <c r="F44" s="125" t="s">
        <v>463</v>
      </c>
      <c r="G44" s="108" t="s">
        <v>110</v>
      </c>
      <c r="H44" s="139">
        <f t="shared" si="0"/>
        <v>32.200000000000003</v>
      </c>
      <c r="I44" s="139">
        <v>32.200000000000003</v>
      </c>
      <c r="J44" s="109"/>
    </row>
    <row r="45" spans="1:10" s="205" customFormat="1" ht="59.25" customHeight="1">
      <c r="A45" s="117"/>
      <c r="B45" s="119" t="s">
        <v>336</v>
      </c>
      <c r="C45" s="107">
        <v>801</v>
      </c>
      <c r="D45" s="108" t="s">
        <v>277</v>
      </c>
      <c r="E45" s="108" t="s">
        <v>312</v>
      </c>
      <c r="F45" s="125" t="s">
        <v>463</v>
      </c>
      <c r="G45" s="108" t="s">
        <v>466</v>
      </c>
      <c r="H45" s="139">
        <f t="shared" si="0"/>
        <v>32.200000000000003</v>
      </c>
      <c r="I45" s="139">
        <v>32.200000000000003</v>
      </c>
      <c r="J45" s="109"/>
    </row>
    <row r="46" spans="1:10" s="205" customFormat="1" ht="33.75" customHeight="1">
      <c r="A46" s="117"/>
      <c r="B46" s="119" t="s">
        <v>465</v>
      </c>
      <c r="C46" s="107">
        <v>801</v>
      </c>
      <c r="D46" s="108" t="s">
        <v>277</v>
      </c>
      <c r="E46" s="108" t="s">
        <v>312</v>
      </c>
      <c r="F46" s="125" t="s">
        <v>463</v>
      </c>
      <c r="G46" s="108" t="s">
        <v>296</v>
      </c>
      <c r="H46" s="139">
        <f t="shared" si="0"/>
        <v>32.200000000000003</v>
      </c>
      <c r="I46" s="139">
        <v>32.200000000000003</v>
      </c>
      <c r="J46" s="109"/>
    </row>
    <row r="47" spans="1:10" s="205" customFormat="1" ht="57.75" customHeight="1">
      <c r="A47" s="117"/>
      <c r="B47" s="119" t="s">
        <v>468</v>
      </c>
      <c r="C47" s="107">
        <v>801</v>
      </c>
      <c r="D47" s="108" t="s">
        <v>277</v>
      </c>
      <c r="E47" s="108" t="s">
        <v>312</v>
      </c>
      <c r="F47" s="125" t="s">
        <v>469</v>
      </c>
      <c r="G47" s="108" t="s">
        <v>110</v>
      </c>
      <c r="H47" s="139">
        <f t="shared" si="0"/>
        <v>3.653</v>
      </c>
      <c r="I47" s="139">
        <f>I48</f>
        <v>3.653</v>
      </c>
      <c r="J47" s="109"/>
    </row>
    <row r="48" spans="1:10" s="205" customFormat="1" ht="42.75" customHeight="1">
      <c r="A48" s="117"/>
      <c r="B48" s="119" t="s">
        <v>336</v>
      </c>
      <c r="C48" s="107">
        <v>801</v>
      </c>
      <c r="D48" s="108" t="s">
        <v>277</v>
      </c>
      <c r="E48" s="108" t="s">
        <v>312</v>
      </c>
      <c r="F48" s="125" t="s">
        <v>469</v>
      </c>
      <c r="G48" s="108" t="s">
        <v>466</v>
      </c>
      <c r="H48" s="139">
        <f t="shared" si="0"/>
        <v>3.653</v>
      </c>
      <c r="I48" s="139">
        <f>I49</f>
        <v>3.653</v>
      </c>
      <c r="J48" s="109"/>
    </row>
    <row r="49" spans="1:12" s="205" customFormat="1" ht="33.75" customHeight="1">
      <c r="A49" s="117"/>
      <c r="B49" s="119" t="s">
        <v>467</v>
      </c>
      <c r="C49" s="107">
        <v>801</v>
      </c>
      <c r="D49" s="108" t="s">
        <v>277</v>
      </c>
      <c r="E49" s="108" t="s">
        <v>312</v>
      </c>
      <c r="F49" s="125" t="s">
        <v>469</v>
      </c>
      <c r="G49" s="108" t="s">
        <v>298</v>
      </c>
      <c r="H49" s="139">
        <f t="shared" si="0"/>
        <v>3.653</v>
      </c>
      <c r="I49" s="139">
        <v>3.653</v>
      </c>
      <c r="J49" s="109"/>
    </row>
    <row r="50" spans="1:12" ht="42" customHeight="1">
      <c r="A50" s="114" t="s">
        <v>317</v>
      </c>
      <c r="B50" s="193" t="s">
        <v>318</v>
      </c>
      <c r="C50" s="116">
        <v>801</v>
      </c>
      <c r="D50" s="114" t="s">
        <v>319</v>
      </c>
      <c r="E50" s="114"/>
      <c r="F50" s="114"/>
      <c r="G50" s="114"/>
      <c r="H50" s="139">
        <f t="shared" si="0"/>
        <v>2.5</v>
      </c>
      <c r="I50" s="138">
        <f>I51</f>
        <v>27.5</v>
      </c>
      <c r="J50" s="202">
        <f t="shared" ref="J50:J57" si="3">J51</f>
        <v>25</v>
      </c>
    </row>
    <row r="51" spans="1:12" ht="38.25" customHeight="1">
      <c r="A51" s="121" t="s">
        <v>320</v>
      </c>
      <c r="B51" s="127" t="s">
        <v>321</v>
      </c>
      <c r="C51" s="107">
        <v>801</v>
      </c>
      <c r="D51" s="108" t="s">
        <v>319</v>
      </c>
      <c r="E51" s="108"/>
      <c r="F51" s="108"/>
      <c r="G51" s="108"/>
      <c r="H51" s="139">
        <f t="shared" si="0"/>
        <v>2.5</v>
      </c>
      <c r="I51" s="139">
        <f>I52+I56</f>
        <v>27.5</v>
      </c>
      <c r="J51" s="109">
        <f>J56</f>
        <v>25</v>
      </c>
    </row>
    <row r="52" spans="1:12" s="197" customFormat="1" ht="38.25" customHeight="1">
      <c r="A52" s="121"/>
      <c r="B52" s="127" t="s">
        <v>441</v>
      </c>
      <c r="C52" s="107">
        <v>801</v>
      </c>
      <c r="D52" s="108" t="s">
        <v>319</v>
      </c>
      <c r="E52" s="108" t="s">
        <v>322</v>
      </c>
      <c r="F52" s="108" t="s">
        <v>331</v>
      </c>
      <c r="G52" s="108"/>
      <c r="H52" s="139">
        <f t="shared" si="0"/>
        <v>0</v>
      </c>
      <c r="I52" s="139">
        <v>0</v>
      </c>
      <c r="J52" s="109">
        <v>0</v>
      </c>
    </row>
    <row r="53" spans="1:12" s="197" customFormat="1" ht="60.75" customHeight="1">
      <c r="A53" s="121"/>
      <c r="B53" s="119" t="s">
        <v>442</v>
      </c>
      <c r="C53" s="107">
        <v>801</v>
      </c>
      <c r="D53" s="108" t="s">
        <v>319</v>
      </c>
      <c r="E53" s="108" t="s">
        <v>322</v>
      </c>
      <c r="F53" s="108" t="s">
        <v>331</v>
      </c>
      <c r="G53" s="108"/>
      <c r="H53" s="139">
        <f t="shared" si="0"/>
        <v>0</v>
      </c>
      <c r="I53" s="139">
        <v>0</v>
      </c>
      <c r="J53" s="109">
        <v>0</v>
      </c>
    </row>
    <row r="54" spans="1:12" s="197" customFormat="1" ht="26.25" customHeight="1">
      <c r="A54" s="121"/>
      <c r="B54" s="119" t="s">
        <v>297</v>
      </c>
      <c r="C54" s="107">
        <v>801</v>
      </c>
      <c r="D54" s="108" t="s">
        <v>319</v>
      </c>
      <c r="E54" s="108" t="s">
        <v>322</v>
      </c>
      <c r="F54" s="108" t="s">
        <v>331</v>
      </c>
      <c r="G54" s="108" t="s">
        <v>298</v>
      </c>
      <c r="H54" s="139">
        <f t="shared" si="0"/>
        <v>0</v>
      </c>
      <c r="I54" s="139">
        <v>0</v>
      </c>
      <c r="J54" s="109">
        <v>0</v>
      </c>
    </row>
    <row r="55" spans="1:12" s="197" customFormat="1" ht="84" customHeight="1">
      <c r="A55" s="121"/>
      <c r="B55" s="119" t="s">
        <v>443</v>
      </c>
      <c r="C55" s="107">
        <v>801</v>
      </c>
      <c r="D55" s="108" t="s">
        <v>319</v>
      </c>
      <c r="E55" s="108" t="s">
        <v>406</v>
      </c>
      <c r="F55" s="108"/>
      <c r="G55" s="108"/>
      <c r="H55" s="139">
        <f t="shared" si="0"/>
        <v>27.5</v>
      </c>
      <c r="I55" s="139">
        <f>I56</f>
        <v>27.5</v>
      </c>
      <c r="J55" s="109">
        <v>0</v>
      </c>
    </row>
    <row r="56" spans="1:12" ht="103.5" customHeight="1">
      <c r="A56" s="121"/>
      <c r="B56" s="119" t="s">
        <v>404</v>
      </c>
      <c r="C56" s="107">
        <v>801</v>
      </c>
      <c r="D56" s="108" t="s">
        <v>319</v>
      </c>
      <c r="E56" s="108" t="s">
        <v>406</v>
      </c>
      <c r="F56" s="108" t="s">
        <v>324</v>
      </c>
      <c r="G56" s="108"/>
      <c r="H56" s="139">
        <f t="shared" si="0"/>
        <v>2.5</v>
      </c>
      <c r="I56" s="139">
        <f>I57</f>
        <v>27.5</v>
      </c>
      <c r="J56" s="109">
        <f t="shared" si="3"/>
        <v>25</v>
      </c>
      <c r="L56" s="192"/>
    </row>
    <row r="57" spans="1:12" ht="77.25" customHeight="1">
      <c r="A57" s="121"/>
      <c r="B57" s="119" t="s">
        <v>405</v>
      </c>
      <c r="C57" s="107">
        <v>801</v>
      </c>
      <c r="D57" s="108" t="s">
        <v>319</v>
      </c>
      <c r="E57" s="108" t="s">
        <v>406</v>
      </c>
      <c r="F57" s="108" t="s">
        <v>324</v>
      </c>
      <c r="G57" s="108"/>
      <c r="H57" s="139">
        <f t="shared" si="0"/>
        <v>2.5</v>
      </c>
      <c r="I57" s="139">
        <f>I58</f>
        <v>27.5</v>
      </c>
      <c r="J57" s="109">
        <f t="shared" si="3"/>
        <v>25</v>
      </c>
    </row>
    <row r="58" spans="1:12" ht="29.25" customHeight="1">
      <c r="A58" s="121"/>
      <c r="B58" s="119" t="s">
        <v>297</v>
      </c>
      <c r="C58" s="107">
        <v>801</v>
      </c>
      <c r="D58" s="108" t="s">
        <v>319</v>
      </c>
      <c r="E58" s="108" t="s">
        <v>406</v>
      </c>
      <c r="F58" s="108" t="s">
        <v>324</v>
      </c>
      <c r="G58" s="108" t="s">
        <v>298</v>
      </c>
      <c r="H58" s="139">
        <f t="shared" si="0"/>
        <v>2.5</v>
      </c>
      <c r="I58" s="139">
        <v>27.5</v>
      </c>
      <c r="J58" s="109">
        <v>25</v>
      </c>
    </row>
    <row r="59" spans="1:12" ht="18" customHeight="1">
      <c r="A59" s="114" t="s">
        <v>325</v>
      </c>
      <c r="B59" s="193" t="s">
        <v>326</v>
      </c>
      <c r="C59" s="116">
        <v>801</v>
      </c>
      <c r="D59" s="114" t="s">
        <v>289</v>
      </c>
      <c r="E59" s="114"/>
      <c r="F59" s="114"/>
      <c r="G59" s="114"/>
      <c r="H59" s="139">
        <f t="shared" si="0"/>
        <v>2223.9482099999996</v>
      </c>
      <c r="I59" s="138">
        <f>I61+I65+I73</f>
        <v>6725.9482099999996</v>
      </c>
      <c r="J59" s="202">
        <f>J60+J65</f>
        <v>4502</v>
      </c>
    </row>
    <row r="60" spans="1:12" ht="19.5" customHeight="1">
      <c r="A60" s="121" t="s">
        <v>327</v>
      </c>
      <c r="B60" s="119" t="s">
        <v>179</v>
      </c>
      <c r="C60" s="107">
        <v>801</v>
      </c>
      <c r="D60" s="128" t="s">
        <v>289</v>
      </c>
      <c r="E60" s="128" t="s">
        <v>328</v>
      </c>
      <c r="F60" s="108"/>
      <c r="G60" s="108"/>
      <c r="H60" s="139">
        <f t="shared" si="0"/>
        <v>0</v>
      </c>
      <c r="I60" s="139">
        <v>2</v>
      </c>
      <c r="J60" s="109">
        <f>J62</f>
        <v>2</v>
      </c>
    </row>
    <row r="61" spans="1:12" ht="23.25" customHeight="1">
      <c r="A61" s="121"/>
      <c r="B61" s="127" t="s">
        <v>321</v>
      </c>
      <c r="C61" s="107">
        <v>801</v>
      </c>
      <c r="D61" s="128" t="s">
        <v>289</v>
      </c>
      <c r="E61" s="128" t="s">
        <v>328</v>
      </c>
      <c r="F61" s="108" t="s">
        <v>323</v>
      </c>
      <c r="G61" s="108"/>
      <c r="H61" s="139">
        <f t="shared" si="0"/>
        <v>0</v>
      </c>
      <c r="I61" s="139">
        <v>2</v>
      </c>
      <c r="J61" s="109">
        <f>J62</f>
        <v>2</v>
      </c>
    </row>
    <row r="62" spans="1:12" ht="72.75" customHeight="1">
      <c r="A62" s="129"/>
      <c r="B62" s="119" t="s">
        <v>329</v>
      </c>
      <c r="C62" s="107">
        <v>801</v>
      </c>
      <c r="D62" s="128" t="s">
        <v>289</v>
      </c>
      <c r="E62" s="128" t="s">
        <v>328</v>
      </c>
      <c r="F62" s="108" t="s">
        <v>331</v>
      </c>
      <c r="G62" s="108"/>
      <c r="H62" s="139">
        <f t="shared" si="0"/>
        <v>0</v>
      </c>
      <c r="I62" s="139">
        <v>2</v>
      </c>
      <c r="J62" s="109">
        <f>J64</f>
        <v>2</v>
      </c>
    </row>
    <row r="63" spans="1:12" ht="71.25" customHeight="1">
      <c r="A63" s="130"/>
      <c r="B63" s="119" t="s">
        <v>330</v>
      </c>
      <c r="C63" s="107">
        <v>801</v>
      </c>
      <c r="D63" s="128" t="s">
        <v>289</v>
      </c>
      <c r="E63" s="128" t="s">
        <v>328</v>
      </c>
      <c r="F63" s="108" t="s">
        <v>331</v>
      </c>
      <c r="G63" s="108"/>
      <c r="H63" s="139">
        <f t="shared" si="0"/>
        <v>0</v>
      </c>
      <c r="I63" s="139">
        <v>2</v>
      </c>
      <c r="J63" s="109">
        <f>J64</f>
        <v>2</v>
      </c>
    </row>
    <row r="64" spans="1:12" ht="19.5" customHeight="1">
      <c r="A64" s="121"/>
      <c r="B64" s="119" t="s">
        <v>297</v>
      </c>
      <c r="C64" s="107">
        <v>801</v>
      </c>
      <c r="D64" s="128" t="s">
        <v>289</v>
      </c>
      <c r="E64" s="128" t="s">
        <v>328</v>
      </c>
      <c r="F64" s="108" t="s">
        <v>331</v>
      </c>
      <c r="G64" s="108" t="s">
        <v>298</v>
      </c>
      <c r="H64" s="139">
        <f t="shared" si="0"/>
        <v>0</v>
      </c>
      <c r="I64" s="139">
        <v>2</v>
      </c>
      <c r="J64" s="109">
        <v>2</v>
      </c>
    </row>
    <row r="65" spans="1:10" ht="20.25" customHeight="1">
      <c r="A65" s="114" t="s">
        <v>332</v>
      </c>
      <c r="B65" s="115" t="s">
        <v>185</v>
      </c>
      <c r="C65" s="116">
        <v>801</v>
      </c>
      <c r="D65" s="114" t="s">
        <v>289</v>
      </c>
      <c r="E65" s="114" t="s">
        <v>322</v>
      </c>
      <c r="F65" s="114"/>
      <c r="G65" s="114"/>
      <c r="H65" s="139">
        <f t="shared" si="0"/>
        <v>2223.9482099999996</v>
      </c>
      <c r="I65" s="138">
        <f>I66+I72</f>
        <v>6723.9482099999996</v>
      </c>
      <c r="J65" s="202">
        <f t="shared" ref="J65:J69" si="4">J66</f>
        <v>4500</v>
      </c>
    </row>
    <row r="66" spans="1:10" ht="20.25" customHeight="1">
      <c r="A66" s="108"/>
      <c r="B66" s="131" t="s">
        <v>321</v>
      </c>
      <c r="C66" s="107">
        <v>801</v>
      </c>
      <c r="D66" s="108" t="s">
        <v>289</v>
      </c>
      <c r="E66" s="108" t="s">
        <v>322</v>
      </c>
      <c r="F66" s="108" t="s">
        <v>333</v>
      </c>
      <c r="G66" s="108"/>
      <c r="H66" s="139">
        <f t="shared" si="0"/>
        <v>203.74618999999984</v>
      </c>
      <c r="I66" s="139">
        <f>I67</f>
        <v>4703.7461899999998</v>
      </c>
      <c r="J66" s="109">
        <f t="shared" si="4"/>
        <v>4500</v>
      </c>
    </row>
    <row r="67" spans="1:10" ht="59.25" customHeight="1">
      <c r="A67" s="108"/>
      <c r="B67" s="132" t="s">
        <v>408</v>
      </c>
      <c r="C67" s="107">
        <v>801</v>
      </c>
      <c r="D67" s="108" t="s">
        <v>289</v>
      </c>
      <c r="E67" s="108" t="s">
        <v>322</v>
      </c>
      <c r="F67" s="108" t="s">
        <v>335</v>
      </c>
      <c r="G67" s="108"/>
      <c r="H67" s="139">
        <f t="shared" si="0"/>
        <v>203.74618999999984</v>
      </c>
      <c r="I67" s="139">
        <f>I68</f>
        <v>4703.7461899999998</v>
      </c>
      <c r="J67" s="109">
        <f t="shared" si="4"/>
        <v>4500</v>
      </c>
    </row>
    <row r="68" spans="1:10" ht="42" customHeight="1">
      <c r="A68" s="121"/>
      <c r="B68" s="132" t="s">
        <v>334</v>
      </c>
      <c r="C68" s="107">
        <v>801</v>
      </c>
      <c r="D68" s="108" t="s">
        <v>289</v>
      </c>
      <c r="E68" s="108" t="s">
        <v>322</v>
      </c>
      <c r="F68" s="108" t="s">
        <v>335</v>
      </c>
      <c r="G68" s="108"/>
      <c r="H68" s="139">
        <f t="shared" si="0"/>
        <v>203.74618999999984</v>
      </c>
      <c r="I68" s="139">
        <f>I69</f>
        <v>4703.7461899999998</v>
      </c>
      <c r="J68" s="109">
        <f t="shared" si="4"/>
        <v>4500</v>
      </c>
    </row>
    <row r="69" spans="1:10" ht="58.5" customHeight="1">
      <c r="A69" s="121"/>
      <c r="B69" s="119" t="s">
        <v>336</v>
      </c>
      <c r="C69" s="107">
        <v>801</v>
      </c>
      <c r="D69" s="108" t="s">
        <v>289</v>
      </c>
      <c r="E69" s="108" t="s">
        <v>322</v>
      </c>
      <c r="F69" s="108" t="s">
        <v>335</v>
      </c>
      <c r="G69" s="108"/>
      <c r="H69" s="139">
        <f t="shared" si="0"/>
        <v>203.74618999999984</v>
      </c>
      <c r="I69" s="139">
        <f>I70+I71</f>
        <v>4703.7461899999998</v>
      </c>
      <c r="J69" s="109">
        <f t="shared" si="4"/>
        <v>4500</v>
      </c>
    </row>
    <row r="70" spans="1:10" ht="25.5" customHeight="1">
      <c r="A70" s="121"/>
      <c r="B70" s="119" t="s">
        <v>297</v>
      </c>
      <c r="C70" s="107">
        <v>801</v>
      </c>
      <c r="D70" s="108" t="s">
        <v>289</v>
      </c>
      <c r="E70" s="108" t="s">
        <v>322</v>
      </c>
      <c r="F70" s="108" t="s">
        <v>335</v>
      </c>
      <c r="G70" s="108" t="s">
        <v>298</v>
      </c>
      <c r="H70" s="139">
        <f t="shared" si="0"/>
        <v>-46.253810000000158</v>
      </c>
      <c r="I70" s="139">
        <v>4453.7461899999998</v>
      </c>
      <c r="J70" s="109">
        <v>4500</v>
      </c>
    </row>
    <row r="71" spans="1:10" s="197" customFormat="1" ht="25.5" customHeight="1">
      <c r="A71" s="121"/>
      <c r="B71" s="119" t="s">
        <v>438</v>
      </c>
      <c r="C71" s="107">
        <v>801</v>
      </c>
      <c r="D71" s="108" t="s">
        <v>289</v>
      </c>
      <c r="E71" s="108" t="s">
        <v>322</v>
      </c>
      <c r="F71" s="108" t="s">
        <v>335</v>
      </c>
      <c r="G71" s="108" t="s">
        <v>439</v>
      </c>
      <c r="H71" s="139">
        <f t="shared" si="0"/>
        <v>250</v>
      </c>
      <c r="I71" s="139">
        <v>250</v>
      </c>
      <c r="J71" s="109"/>
    </row>
    <row r="72" spans="1:10" s="205" customFormat="1" ht="25.5" customHeight="1">
      <c r="A72" s="121"/>
      <c r="B72" s="119" t="s">
        <v>297</v>
      </c>
      <c r="C72" s="107">
        <v>801</v>
      </c>
      <c r="D72" s="108" t="s">
        <v>289</v>
      </c>
      <c r="E72" s="108" t="s">
        <v>322</v>
      </c>
      <c r="F72" s="108" t="s">
        <v>453</v>
      </c>
      <c r="G72" s="108" t="s">
        <v>298</v>
      </c>
      <c r="H72" s="139">
        <f t="shared" si="0"/>
        <v>2020.2020199999999</v>
      </c>
      <c r="I72" s="139">
        <v>2020.2020199999999</v>
      </c>
      <c r="J72" s="109"/>
    </row>
    <row r="73" spans="1:10" s="195" customFormat="1" ht="33.75" customHeight="1">
      <c r="A73" s="121"/>
      <c r="B73" s="119" t="s">
        <v>420</v>
      </c>
      <c r="C73" s="107">
        <v>801</v>
      </c>
      <c r="D73" s="108" t="s">
        <v>289</v>
      </c>
      <c r="E73" s="108" t="s">
        <v>419</v>
      </c>
      <c r="F73" s="108"/>
      <c r="G73" s="108"/>
      <c r="H73" s="139">
        <f t="shared" ref="H73:H94" si="5">I73-J73</f>
        <v>-2.5</v>
      </c>
      <c r="I73" s="139">
        <v>0</v>
      </c>
      <c r="J73" s="109">
        <f>J74</f>
        <v>2.5</v>
      </c>
    </row>
    <row r="74" spans="1:10" s="195" customFormat="1" ht="66" customHeight="1">
      <c r="A74" s="121"/>
      <c r="B74" s="119" t="s">
        <v>422</v>
      </c>
      <c r="C74" s="107">
        <v>801</v>
      </c>
      <c r="D74" s="108" t="s">
        <v>289</v>
      </c>
      <c r="E74" s="108" t="s">
        <v>419</v>
      </c>
      <c r="F74" s="108" t="s">
        <v>421</v>
      </c>
      <c r="G74" s="108"/>
      <c r="H74" s="139">
        <f t="shared" si="5"/>
        <v>-2.5</v>
      </c>
      <c r="I74" s="139">
        <v>0</v>
      </c>
      <c r="J74" s="109">
        <v>2.5</v>
      </c>
    </row>
    <row r="75" spans="1:10" s="195" customFormat="1" ht="25.5" customHeight="1">
      <c r="A75" s="121"/>
      <c r="B75" s="119" t="s">
        <v>297</v>
      </c>
      <c r="C75" s="107">
        <v>801</v>
      </c>
      <c r="D75" s="108" t="s">
        <v>289</v>
      </c>
      <c r="E75" s="108" t="s">
        <v>419</v>
      </c>
      <c r="F75" s="108" t="s">
        <v>421</v>
      </c>
      <c r="G75" s="108" t="s">
        <v>298</v>
      </c>
      <c r="H75" s="139">
        <f t="shared" si="5"/>
        <v>-2.5</v>
      </c>
      <c r="I75" s="139">
        <v>0</v>
      </c>
      <c r="J75" s="109">
        <v>2.5</v>
      </c>
    </row>
    <row r="76" spans="1:10" ht="25.5" customHeight="1">
      <c r="A76" s="114">
        <v>5</v>
      </c>
      <c r="B76" s="193" t="s">
        <v>337</v>
      </c>
      <c r="C76" s="116">
        <v>801</v>
      </c>
      <c r="D76" s="114" t="s">
        <v>338</v>
      </c>
      <c r="E76" s="114"/>
      <c r="F76" s="114"/>
      <c r="G76" s="114"/>
      <c r="H76" s="139">
        <f t="shared" si="5"/>
        <v>3668.9335200000005</v>
      </c>
      <c r="I76" s="138">
        <f>I77+I82</f>
        <v>4611.2955200000006</v>
      </c>
      <c r="J76" s="202">
        <f>J77+J82</f>
        <v>942.36199999999997</v>
      </c>
    </row>
    <row r="77" spans="1:10" ht="24.75" customHeight="1">
      <c r="A77" s="113" t="s">
        <v>339</v>
      </c>
      <c r="B77" s="111" t="s">
        <v>195</v>
      </c>
      <c r="C77" s="112">
        <v>801</v>
      </c>
      <c r="D77" s="113" t="s">
        <v>338</v>
      </c>
      <c r="E77" s="113" t="s">
        <v>280</v>
      </c>
      <c r="F77" s="113"/>
      <c r="G77" s="113"/>
      <c r="H77" s="139">
        <f t="shared" si="5"/>
        <v>163.328</v>
      </c>
      <c r="I77" s="137">
        <f>I81</f>
        <v>163.328</v>
      </c>
      <c r="J77" s="201">
        <f>J79</f>
        <v>0</v>
      </c>
    </row>
    <row r="78" spans="1:10" ht="30" customHeight="1">
      <c r="A78" s="108"/>
      <c r="B78" s="127" t="s">
        <v>470</v>
      </c>
      <c r="C78" s="107">
        <v>801</v>
      </c>
      <c r="D78" s="108" t="s">
        <v>338</v>
      </c>
      <c r="E78" s="108" t="s">
        <v>280</v>
      </c>
      <c r="F78" s="134" t="s">
        <v>454</v>
      </c>
      <c r="G78" s="108"/>
      <c r="H78" s="139">
        <f t="shared" si="5"/>
        <v>163.328</v>
      </c>
      <c r="I78" s="139">
        <f>I79</f>
        <v>163.328</v>
      </c>
      <c r="J78" s="109">
        <f t="shared" ref="J78:J80" si="6">J79</f>
        <v>0</v>
      </c>
    </row>
    <row r="79" spans="1:10" ht="66" customHeight="1">
      <c r="A79" s="108"/>
      <c r="B79" s="133" t="s">
        <v>340</v>
      </c>
      <c r="C79" s="107">
        <v>801</v>
      </c>
      <c r="D79" s="108" t="s">
        <v>338</v>
      </c>
      <c r="E79" s="108" t="s">
        <v>280</v>
      </c>
      <c r="F79" s="134" t="s">
        <v>454</v>
      </c>
      <c r="G79" s="108"/>
      <c r="H79" s="139">
        <f t="shared" si="5"/>
        <v>163.328</v>
      </c>
      <c r="I79" s="139">
        <f>I80</f>
        <v>163.328</v>
      </c>
      <c r="J79" s="109">
        <f t="shared" si="6"/>
        <v>0</v>
      </c>
    </row>
    <row r="80" spans="1:10" ht="60" customHeight="1">
      <c r="A80" s="108"/>
      <c r="B80" s="133" t="s">
        <v>341</v>
      </c>
      <c r="C80" s="107">
        <v>801</v>
      </c>
      <c r="D80" s="108" t="s">
        <v>338</v>
      </c>
      <c r="E80" s="108" t="s">
        <v>280</v>
      </c>
      <c r="F80" s="134" t="s">
        <v>454</v>
      </c>
      <c r="G80" s="108"/>
      <c r="H80" s="139">
        <f t="shared" si="5"/>
        <v>163.328</v>
      </c>
      <c r="I80" s="139">
        <f>I81</f>
        <v>163.328</v>
      </c>
      <c r="J80" s="109">
        <f t="shared" si="6"/>
        <v>0</v>
      </c>
    </row>
    <row r="81" spans="1:10" ht="24.75" customHeight="1">
      <c r="A81" s="108"/>
      <c r="B81" s="133" t="s">
        <v>342</v>
      </c>
      <c r="C81" s="107">
        <v>801</v>
      </c>
      <c r="D81" s="108" t="s">
        <v>338</v>
      </c>
      <c r="E81" s="108" t="s">
        <v>280</v>
      </c>
      <c r="F81" s="134" t="s">
        <v>454</v>
      </c>
      <c r="G81" s="108" t="s">
        <v>298</v>
      </c>
      <c r="H81" s="139">
        <f t="shared" si="5"/>
        <v>163.328</v>
      </c>
      <c r="I81" s="139">
        <v>163.328</v>
      </c>
      <c r="J81" s="109">
        <v>0</v>
      </c>
    </row>
    <row r="82" spans="1:10" ht="19.5" customHeight="1">
      <c r="A82" s="113" t="s">
        <v>343</v>
      </c>
      <c r="B82" s="111" t="s">
        <v>197</v>
      </c>
      <c r="C82" s="112">
        <v>801</v>
      </c>
      <c r="D82" s="113" t="s">
        <v>338</v>
      </c>
      <c r="E82" s="113" t="s">
        <v>319</v>
      </c>
      <c r="F82" s="113"/>
      <c r="G82" s="113"/>
      <c r="H82" s="139">
        <f t="shared" si="5"/>
        <v>3505.6055200000001</v>
      </c>
      <c r="I82" s="137">
        <f>I83</f>
        <v>4447.9675200000001</v>
      </c>
      <c r="J82" s="201">
        <f t="shared" ref="J82:J83" si="7">J83</f>
        <v>942.36199999999997</v>
      </c>
    </row>
    <row r="83" spans="1:10" ht="27" customHeight="1">
      <c r="A83" s="108"/>
      <c r="B83" s="127" t="s">
        <v>321</v>
      </c>
      <c r="C83" s="107">
        <v>801</v>
      </c>
      <c r="D83" s="108" t="s">
        <v>338</v>
      </c>
      <c r="E83" s="108" t="s">
        <v>319</v>
      </c>
      <c r="F83" s="108"/>
      <c r="G83" s="108"/>
      <c r="H83" s="139">
        <f t="shared" si="5"/>
        <v>3505.6055200000001</v>
      </c>
      <c r="I83" s="139">
        <f>I86+I89</f>
        <v>4447.9675200000001</v>
      </c>
      <c r="J83" s="109">
        <f t="shared" si="7"/>
        <v>942.36199999999997</v>
      </c>
    </row>
    <row r="84" spans="1:10" ht="38.25" customHeight="1">
      <c r="A84" s="108"/>
      <c r="B84" s="119" t="s">
        <v>344</v>
      </c>
      <c r="C84" s="107">
        <v>801</v>
      </c>
      <c r="D84" s="108" t="s">
        <v>338</v>
      </c>
      <c r="E84" s="108" t="s">
        <v>319</v>
      </c>
      <c r="F84" s="108" t="s">
        <v>346</v>
      </c>
      <c r="G84" s="108"/>
      <c r="H84" s="139">
        <f t="shared" si="5"/>
        <v>2899.5455200000001</v>
      </c>
      <c r="I84" s="139">
        <f>I85</f>
        <v>3841.9075200000002</v>
      </c>
      <c r="J84" s="109">
        <f>J86+J88</f>
        <v>942.36199999999997</v>
      </c>
    </row>
    <row r="85" spans="1:10" ht="25.5" customHeight="1">
      <c r="A85" s="117"/>
      <c r="B85" s="119" t="s">
        <v>345</v>
      </c>
      <c r="C85" s="107">
        <v>801</v>
      </c>
      <c r="D85" s="108" t="s">
        <v>338</v>
      </c>
      <c r="E85" s="108" t="s">
        <v>319</v>
      </c>
      <c r="F85" s="108" t="s">
        <v>346</v>
      </c>
      <c r="G85" s="108"/>
      <c r="H85" s="139">
        <f t="shared" si="5"/>
        <v>2899.5455200000001</v>
      </c>
      <c r="I85" s="139">
        <f>I86</f>
        <v>3841.9075200000002</v>
      </c>
      <c r="J85" s="109">
        <f>J86</f>
        <v>942.36199999999997</v>
      </c>
    </row>
    <row r="86" spans="1:10" ht="25.5" customHeight="1">
      <c r="A86" s="117"/>
      <c r="B86" s="119" t="s">
        <v>297</v>
      </c>
      <c r="C86" s="107">
        <v>801</v>
      </c>
      <c r="D86" s="108" t="s">
        <v>338</v>
      </c>
      <c r="E86" s="108" t="s">
        <v>319</v>
      </c>
      <c r="F86" s="108" t="s">
        <v>346</v>
      </c>
      <c r="G86" s="108" t="s">
        <v>298</v>
      </c>
      <c r="H86" s="139">
        <f t="shared" si="5"/>
        <v>2899.5455200000001</v>
      </c>
      <c r="I86" s="139">
        <v>3841.9075200000002</v>
      </c>
      <c r="J86" s="109">
        <f>1412.3-162.5-291-0.938-13-2.5</f>
        <v>942.36199999999997</v>
      </c>
    </row>
    <row r="87" spans="1:10" ht="59.25" customHeight="1">
      <c r="A87" s="117"/>
      <c r="B87" s="135" t="s">
        <v>390</v>
      </c>
      <c r="C87" s="107">
        <v>801</v>
      </c>
      <c r="D87" s="108" t="s">
        <v>338</v>
      </c>
      <c r="E87" s="108" t="s">
        <v>319</v>
      </c>
      <c r="F87" s="108" t="s">
        <v>391</v>
      </c>
      <c r="G87" s="108"/>
      <c r="H87" s="139">
        <f t="shared" si="5"/>
        <v>0</v>
      </c>
      <c r="I87" s="139"/>
      <c r="J87" s="109"/>
    </row>
    <row r="88" spans="1:10" ht="24" customHeight="1">
      <c r="A88" s="117"/>
      <c r="B88" s="119" t="s">
        <v>297</v>
      </c>
      <c r="C88" s="107">
        <v>801</v>
      </c>
      <c r="D88" s="108" t="s">
        <v>338</v>
      </c>
      <c r="E88" s="108" t="s">
        <v>319</v>
      </c>
      <c r="F88" s="108" t="s">
        <v>391</v>
      </c>
      <c r="G88" s="108" t="s">
        <v>298</v>
      </c>
      <c r="H88" s="139">
        <f t="shared" si="5"/>
        <v>0</v>
      </c>
      <c r="I88" s="139">
        <v>0</v>
      </c>
      <c r="J88" s="109">
        <v>0</v>
      </c>
    </row>
    <row r="89" spans="1:10" s="197" customFormat="1" ht="24.75" customHeight="1">
      <c r="A89" s="117"/>
      <c r="B89" s="135" t="s">
        <v>431</v>
      </c>
      <c r="C89" s="107">
        <v>801</v>
      </c>
      <c r="D89" s="108" t="s">
        <v>338</v>
      </c>
      <c r="E89" s="108" t="s">
        <v>319</v>
      </c>
      <c r="F89" s="108" t="s">
        <v>440</v>
      </c>
      <c r="G89" s="108" t="s">
        <v>298</v>
      </c>
      <c r="H89" s="139">
        <f t="shared" si="5"/>
        <v>606.05999999999995</v>
      </c>
      <c r="I89" s="139">
        <v>606.05999999999995</v>
      </c>
      <c r="J89" s="109"/>
    </row>
    <row r="90" spans="1:10" ht="23.25" customHeight="1">
      <c r="A90" s="114" t="s">
        <v>273</v>
      </c>
      <c r="B90" s="193" t="s">
        <v>347</v>
      </c>
      <c r="C90" s="116">
        <v>801</v>
      </c>
      <c r="D90" s="114" t="s">
        <v>348</v>
      </c>
      <c r="E90" s="114"/>
      <c r="F90" s="114"/>
      <c r="G90" s="114"/>
      <c r="H90" s="139">
        <f t="shared" si="5"/>
        <v>0</v>
      </c>
      <c r="I90" s="138">
        <v>1615.2850000000001</v>
      </c>
      <c r="J90" s="202">
        <f t="shared" ref="J90:J93" si="8">J91</f>
        <v>1615.2850000000001</v>
      </c>
    </row>
    <row r="91" spans="1:10" ht="25.5" customHeight="1">
      <c r="A91" s="121" t="s">
        <v>349</v>
      </c>
      <c r="B91" s="119" t="s">
        <v>219</v>
      </c>
      <c r="C91" s="107">
        <v>801</v>
      </c>
      <c r="D91" s="128" t="s">
        <v>348</v>
      </c>
      <c r="E91" s="128" t="s">
        <v>277</v>
      </c>
      <c r="F91" s="108"/>
      <c r="G91" s="108"/>
      <c r="H91" s="139">
        <f t="shared" si="5"/>
        <v>0</v>
      </c>
      <c r="I91" s="139">
        <v>1615.2850000000001</v>
      </c>
      <c r="J91" s="109">
        <f t="shared" si="8"/>
        <v>1615.2850000000001</v>
      </c>
    </row>
    <row r="92" spans="1:10" ht="44.25" customHeight="1">
      <c r="A92" s="121"/>
      <c r="B92" s="119" t="s">
        <v>350</v>
      </c>
      <c r="C92" s="107">
        <v>801</v>
      </c>
      <c r="D92" s="128" t="s">
        <v>348</v>
      </c>
      <c r="E92" s="128" t="s">
        <v>277</v>
      </c>
      <c r="F92" s="108" t="s">
        <v>351</v>
      </c>
      <c r="G92" s="108"/>
      <c r="H92" s="139">
        <f t="shared" si="5"/>
        <v>0</v>
      </c>
      <c r="I92" s="139">
        <v>1615.2850000000001</v>
      </c>
      <c r="J92" s="109">
        <f t="shared" si="8"/>
        <v>1615.2850000000001</v>
      </c>
    </row>
    <row r="93" spans="1:10" ht="100.5" customHeight="1">
      <c r="A93" s="117"/>
      <c r="B93" s="126" t="s">
        <v>368</v>
      </c>
      <c r="C93" s="107">
        <v>801</v>
      </c>
      <c r="D93" s="108" t="s">
        <v>348</v>
      </c>
      <c r="E93" s="108" t="s">
        <v>277</v>
      </c>
      <c r="F93" s="108" t="s">
        <v>352</v>
      </c>
      <c r="G93" s="108"/>
      <c r="H93" s="139">
        <f t="shared" si="5"/>
        <v>0</v>
      </c>
      <c r="I93" s="139">
        <v>1615.2850000000001</v>
      </c>
      <c r="J93" s="109">
        <f t="shared" si="8"/>
        <v>1615.2850000000001</v>
      </c>
    </row>
    <row r="94" spans="1:10" ht="25.5" customHeight="1">
      <c r="A94" s="117"/>
      <c r="B94" s="119" t="s">
        <v>140</v>
      </c>
      <c r="C94" s="107">
        <v>801</v>
      </c>
      <c r="D94" s="108" t="s">
        <v>348</v>
      </c>
      <c r="E94" s="108" t="s">
        <v>277</v>
      </c>
      <c r="F94" s="108" t="s">
        <v>352</v>
      </c>
      <c r="G94" s="108" t="s">
        <v>353</v>
      </c>
      <c r="H94" s="139">
        <f t="shared" si="5"/>
        <v>0</v>
      </c>
      <c r="I94" s="139">
        <v>1615.2850000000001</v>
      </c>
      <c r="J94" s="109">
        <v>1615.2850000000001</v>
      </c>
    </row>
    <row r="95" spans="1:10" ht="21" customHeight="1">
      <c r="A95" s="114" t="s">
        <v>274</v>
      </c>
      <c r="B95" s="193" t="s">
        <v>354</v>
      </c>
      <c r="C95" s="116">
        <v>801</v>
      </c>
      <c r="D95" s="114" t="s">
        <v>306</v>
      </c>
      <c r="E95" s="114"/>
      <c r="F95" s="114"/>
      <c r="G95" s="114"/>
      <c r="H95" s="139">
        <f t="shared" ref="H95:H108" si="9">I95-J95</f>
        <v>-2.3424200000000042</v>
      </c>
      <c r="I95" s="138">
        <f t="shared" ref="I95:J97" si="10">I96</f>
        <v>257.78557999999998</v>
      </c>
      <c r="J95" s="202">
        <f t="shared" si="10"/>
        <v>260.12799999999999</v>
      </c>
    </row>
    <row r="96" spans="1:10" ht="39" customHeight="1">
      <c r="A96" s="121" t="s">
        <v>355</v>
      </c>
      <c r="B96" s="136" t="s">
        <v>239</v>
      </c>
      <c r="C96" s="107">
        <v>801</v>
      </c>
      <c r="D96" s="128" t="s">
        <v>306</v>
      </c>
      <c r="E96" s="128" t="s">
        <v>338</v>
      </c>
      <c r="F96" s="108" t="s">
        <v>357</v>
      </c>
      <c r="G96" s="108"/>
      <c r="H96" s="139">
        <f t="shared" si="9"/>
        <v>-2.3424200000000042</v>
      </c>
      <c r="I96" s="139">
        <f t="shared" si="10"/>
        <v>257.78557999999998</v>
      </c>
      <c r="J96" s="109">
        <f t="shared" si="10"/>
        <v>260.12799999999999</v>
      </c>
    </row>
    <row r="97" spans="1:12" ht="39" customHeight="1">
      <c r="A97" s="121"/>
      <c r="B97" s="119" t="s">
        <v>350</v>
      </c>
      <c r="C97" s="107">
        <v>801</v>
      </c>
      <c r="D97" s="128" t="s">
        <v>306</v>
      </c>
      <c r="E97" s="128" t="s">
        <v>338</v>
      </c>
      <c r="F97" s="108" t="s">
        <v>357</v>
      </c>
      <c r="G97" s="108"/>
      <c r="H97" s="139">
        <f t="shared" si="9"/>
        <v>-2.3424200000000042</v>
      </c>
      <c r="I97" s="139">
        <f t="shared" si="10"/>
        <v>257.78557999999998</v>
      </c>
      <c r="J97" s="109">
        <f t="shared" si="10"/>
        <v>260.12799999999999</v>
      </c>
    </row>
    <row r="98" spans="1:12" ht="34.5" customHeight="1">
      <c r="A98" s="121"/>
      <c r="B98" s="126" t="s">
        <v>356</v>
      </c>
      <c r="C98" s="107">
        <v>801</v>
      </c>
      <c r="D98" s="128" t="s">
        <v>306</v>
      </c>
      <c r="E98" s="128" t="s">
        <v>338</v>
      </c>
      <c r="F98" s="108" t="s">
        <v>357</v>
      </c>
      <c r="G98" s="108"/>
      <c r="H98" s="139">
        <f t="shared" si="9"/>
        <v>-2.3424200000000042</v>
      </c>
      <c r="I98" s="139">
        <f>I99+I108+I106</f>
        <v>257.78557999999998</v>
      </c>
      <c r="J98" s="109">
        <f>J100+J101+J102+J106+J107</f>
        <v>260.12799999999999</v>
      </c>
    </row>
    <row r="99" spans="1:12" s="177" customFormat="1" ht="58.5" customHeight="1">
      <c r="A99" s="117"/>
      <c r="B99" s="119" t="s">
        <v>291</v>
      </c>
      <c r="C99" s="107">
        <v>801</v>
      </c>
      <c r="D99" s="108" t="s">
        <v>306</v>
      </c>
      <c r="E99" s="108" t="s">
        <v>338</v>
      </c>
      <c r="F99" s="108" t="s">
        <v>357</v>
      </c>
      <c r="G99" s="108"/>
      <c r="H99" s="139">
        <f t="shared" si="9"/>
        <v>65.328580000000017</v>
      </c>
      <c r="I99" s="139">
        <f>I100+I101+I103+I104</f>
        <v>138.08558000000002</v>
      </c>
      <c r="J99" s="109">
        <f>J100+J101</f>
        <v>72.757000000000005</v>
      </c>
    </row>
    <row r="100" spans="1:12" ht="24.75" customHeight="1">
      <c r="A100" s="117"/>
      <c r="B100" s="119" t="s">
        <v>282</v>
      </c>
      <c r="C100" s="107">
        <v>801</v>
      </c>
      <c r="D100" s="128" t="s">
        <v>306</v>
      </c>
      <c r="E100" s="128" t="s">
        <v>338</v>
      </c>
      <c r="F100" s="108" t="s">
        <v>357</v>
      </c>
      <c r="G100" s="108" t="s">
        <v>283</v>
      </c>
      <c r="H100" s="139">
        <f t="shared" si="9"/>
        <v>-0.87199999999999989</v>
      </c>
      <c r="I100" s="139">
        <v>51.365000000000002</v>
      </c>
      <c r="J100" s="109">
        <v>52.237000000000002</v>
      </c>
    </row>
    <row r="101" spans="1:12" ht="78.75" customHeight="1">
      <c r="A101" s="117"/>
      <c r="B101" s="119" t="s">
        <v>284</v>
      </c>
      <c r="C101" s="107">
        <v>801</v>
      </c>
      <c r="D101" s="128" t="s">
        <v>306</v>
      </c>
      <c r="E101" s="128" t="s">
        <v>338</v>
      </c>
      <c r="F101" s="125" t="s">
        <v>357</v>
      </c>
      <c r="G101" s="108" t="s">
        <v>285</v>
      </c>
      <c r="H101" s="139">
        <f t="shared" si="9"/>
        <v>-6.5179999999999989</v>
      </c>
      <c r="I101" s="139">
        <v>14.002000000000001</v>
      </c>
      <c r="J101" s="109">
        <v>20.52</v>
      </c>
    </row>
    <row r="102" spans="1:12" s="177" customFormat="1" ht="78.75" customHeight="1">
      <c r="A102" s="117"/>
      <c r="B102" s="119" t="s">
        <v>395</v>
      </c>
      <c r="C102" s="107">
        <v>801</v>
      </c>
      <c r="D102" s="128" t="s">
        <v>306</v>
      </c>
      <c r="E102" s="128" t="s">
        <v>338</v>
      </c>
      <c r="F102" s="108" t="s">
        <v>358</v>
      </c>
      <c r="G102" s="108"/>
      <c r="H102" s="139">
        <f t="shared" si="9"/>
        <v>0</v>
      </c>
      <c r="I102" s="139">
        <v>67.688999999999993</v>
      </c>
      <c r="J102" s="109">
        <f>J103+J104</f>
        <v>67.688999999999993</v>
      </c>
    </row>
    <row r="103" spans="1:12" ht="48" customHeight="1">
      <c r="A103" s="117"/>
      <c r="B103" s="119" t="s">
        <v>282</v>
      </c>
      <c r="C103" s="107">
        <v>801</v>
      </c>
      <c r="D103" s="128" t="s">
        <v>306</v>
      </c>
      <c r="E103" s="128" t="s">
        <v>338</v>
      </c>
      <c r="F103" s="108" t="s">
        <v>358</v>
      </c>
      <c r="G103" s="108" t="s">
        <v>283</v>
      </c>
      <c r="H103" s="139">
        <f t="shared" si="9"/>
        <v>2.7007699999999986</v>
      </c>
      <c r="I103" s="139">
        <v>54.691769999999998</v>
      </c>
      <c r="J103" s="109">
        <v>51.991</v>
      </c>
    </row>
    <row r="104" spans="1:12" ht="80.25" customHeight="1">
      <c r="A104" s="117"/>
      <c r="B104" s="119" t="s">
        <v>284</v>
      </c>
      <c r="C104" s="107">
        <v>801</v>
      </c>
      <c r="D104" s="128" t="s">
        <v>306</v>
      </c>
      <c r="E104" s="128" t="s">
        <v>338</v>
      </c>
      <c r="F104" s="108" t="s">
        <v>358</v>
      </c>
      <c r="G104" s="108" t="s">
        <v>285</v>
      </c>
      <c r="H104" s="139">
        <f t="shared" si="9"/>
        <v>2.3288100000000007</v>
      </c>
      <c r="I104" s="139">
        <v>18.026810000000001</v>
      </c>
      <c r="J104" s="109">
        <v>15.698</v>
      </c>
    </row>
    <row r="105" spans="1:12" ht="72" customHeight="1">
      <c r="A105" s="117"/>
      <c r="B105" s="126" t="s">
        <v>359</v>
      </c>
      <c r="C105" s="107">
        <v>801</v>
      </c>
      <c r="D105" s="128" t="s">
        <v>306</v>
      </c>
      <c r="E105" s="128" t="s">
        <v>338</v>
      </c>
      <c r="F105" s="108" t="s">
        <v>357</v>
      </c>
      <c r="G105" s="108" t="s">
        <v>360</v>
      </c>
      <c r="H105" s="139">
        <f t="shared" si="9"/>
        <v>0</v>
      </c>
      <c r="I105" s="139">
        <v>0</v>
      </c>
      <c r="J105" s="109">
        <v>0</v>
      </c>
    </row>
    <row r="106" spans="1:12" ht="20.25" customHeight="1">
      <c r="A106" s="117"/>
      <c r="B106" s="119" t="s">
        <v>297</v>
      </c>
      <c r="C106" s="107">
        <v>801</v>
      </c>
      <c r="D106" s="128" t="s">
        <v>306</v>
      </c>
      <c r="E106" s="128" t="s">
        <v>338</v>
      </c>
      <c r="F106" s="108" t="s">
        <v>361</v>
      </c>
      <c r="G106" s="108" t="s">
        <v>298</v>
      </c>
      <c r="H106" s="139">
        <f t="shared" si="9"/>
        <v>0</v>
      </c>
      <c r="I106" s="139">
        <v>99</v>
      </c>
      <c r="J106" s="109">
        <v>99</v>
      </c>
    </row>
    <row r="107" spans="1:12" ht="24.75" customHeight="1">
      <c r="A107" s="117"/>
      <c r="B107" s="126" t="s">
        <v>362</v>
      </c>
      <c r="C107" s="107">
        <v>801</v>
      </c>
      <c r="D107" s="128" t="s">
        <v>306</v>
      </c>
      <c r="E107" s="128" t="s">
        <v>338</v>
      </c>
      <c r="F107" s="108" t="s">
        <v>361</v>
      </c>
      <c r="G107" s="108" t="s">
        <v>363</v>
      </c>
      <c r="H107" s="139">
        <f t="shared" si="9"/>
        <v>1.8000000000000682E-2</v>
      </c>
      <c r="I107" s="139">
        <v>20.7</v>
      </c>
      <c r="J107" s="109">
        <f>J108</f>
        <v>20.681999999999999</v>
      </c>
    </row>
    <row r="108" spans="1:12" ht="21.75" customHeight="1">
      <c r="A108" s="117"/>
      <c r="B108" s="126" t="s">
        <v>364</v>
      </c>
      <c r="C108" s="107">
        <v>801</v>
      </c>
      <c r="D108" s="128" t="s">
        <v>306</v>
      </c>
      <c r="E108" s="128" t="s">
        <v>338</v>
      </c>
      <c r="F108" s="108" t="s">
        <v>361</v>
      </c>
      <c r="G108" s="108" t="s">
        <v>365</v>
      </c>
      <c r="H108" s="139">
        <f t="shared" si="9"/>
        <v>1.8000000000000682E-2</v>
      </c>
      <c r="I108" s="139">
        <v>20.7</v>
      </c>
      <c r="J108" s="109">
        <v>20.681999999999999</v>
      </c>
    </row>
    <row r="109" spans="1:12" ht="28.5" customHeight="1">
      <c r="A109" s="122" t="s">
        <v>366</v>
      </c>
      <c r="B109" s="115" t="s">
        <v>367</v>
      </c>
      <c r="C109" s="115"/>
      <c r="D109" s="114"/>
      <c r="E109" s="114"/>
      <c r="F109" s="114"/>
      <c r="G109" s="114"/>
      <c r="H109" s="138"/>
      <c r="I109" s="138"/>
      <c r="J109" s="202"/>
    </row>
    <row r="110" spans="1:12" ht="23.25" customHeight="1">
      <c r="A110" s="236" t="s">
        <v>262</v>
      </c>
      <c r="B110" s="237"/>
      <c r="C110" s="237"/>
      <c r="D110" s="237"/>
      <c r="E110" s="237"/>
      <c r="F110" s="237"/>
      <c r="G110" s="238"/>
      <c r="H110" s="203"/>
      <c r="I110" s="139">
        <f>I10+I50+I59+I76+I90+I95</f>
        <v>18067.328829999999</v>
      </c>
      <c r="J110" s="109">
        <f>J10+J50+J59+J76+J90+J95+J73</f>
        <v>11712.674999999999</v>
      </c>
      <c r="K110" s="191"/>
      <c r="L110" s="102"/>
    </row>
    <row r="111" spans="1:12" ht="101.25" hidden="1" customHeight="1">
      <c r="A111" s="65"/>
      <c r="B111" s="68"/>
      <c r="C111" s="68"/>
      <c r="D111" s="67"/>
      <c r="E111" s="67"/>
      <c r="F111" s="104"/>
      <c r="G111" s="67"/>
      <c r="H111" s="67"/>
      <c r="I111" s="67"/>
      <c r="J111" s="67"/>
    </row>
    <row r="112" spans="1:12" ht="99" hidden="1" customHeight="1">
      <c r="A112" s="65"/>
      <c r="B112" s="87" t="s">
        <v>372</v>
      </c>
      <c r="C112" s="68"/>
      <c r="D112" s="67"/>
      <c r="E112" s="67"/>
      <c r="F112" s="101">
        <f>F113+F114+F115</f>
        <v>17150.18489</v>
      </c>
      <c r="G112" s="67"/>
      <c r="H112" s="67"/>
      <c r="I112" s="67"/>
      <c r="J112" s="67"/>
    </row>
    <row r="113" spans="1:11" ht="1.5" hidden="1" customHeight="1">
      <c r="A113" s="65"/>
      <c r="B113" s="88" t="s">
        <v>288</v>
      </c>
      <c r="C113" s="68"/>
      <c r="D113" s="67"/>
      <c r="E113" s="67"/>
      <c r="F113" s="101">
        <f>I15</f>
        <v>3190.6455800000003</v>
      </c>
      <c r="G113" s="67"/>
      <c r="H113" s="67"/>
      <c r="I113" s="67"/>
      <c r="J113" s="67"/>
    </row>
    <row r="114" spans="1:11" ht="99.75" hidden="1" customHeight="1">
      <c r="A114" s="65"/>
      <c r="B114" s="87" t="s">
        <v>373</v>
      </c>
      <c r="C114" s="68"/>
      <c r="D114" s="67"/>
      <c r="E114" s="67"/>
      <c r="F114" s="101">
        <f>I82+I77+I65+I60+I50+I39</f>
        <v>12086.468730000001</v>
      </c>
      <c r="G114" s="67"/>
      <c r="H114" s="67"/>
      <c r="I114" s="67"/>
      <c r="J114" s="67"/>
    </row>
    <row r="115" spans="1:11" ht="105" hidden="1" customHeight="1">
      <c r="A115" s="65"/>
      <c r="B115" s="87" t="s">
        <v>375</v>
      </c>
      <c r="C115" s="68"/>
      <c r="D115" s="67"/>
      <c r="E115" s="67"/>
      <c r="F115" s="99">
        <f>I95+I90</f>
        <v>1873.0705800000001</v>
      </c>
      <c r="G115" s="67"/>
      <c r="H115" s="67"/>
      <c r="I115" s="67"/>
      <c r="J115" s="67"/>
    </row>
    <row r="116" spans="1:11" ht="3.75" customHeight="1">
      <c r="A116" s="65"/>
      <c r="B116" s="91" t="s">
        <v>376</v>
      </c>
      <c r="C116" s="68"/>
      <c r="D116" s="67"/>
      <c r="E116" s="67"/>
      <c r="F116" s="100">
        <f>J36+J11</f>
        <v>768.1</v>
      </c>
      <c r="G116" s="67"/>
      <c r="H116" s="67"/>
      <c r="I116" s="67"/>
      <c r="J116" s="104"/>
    </row>
    <row r="117" spans="1:11" ht="93.75" hidden="1" customHeight="1">
      <c r="A117" s="65"/>
      <c r="B117" s="68"/>
      <c r="C117" s="68"/>
      <c r="D117" s="67"/>
      <c r="E117" s="67"/>
      <c r="F117" s="176">
        <f>F112+F116</f>
        <v>17918.284889999999</v>
      </c>
      <c r="G117" s="67"/>
      <c r="H117" s="67"/>
      <c r="I117" s="67"/>
      <c r="J117" s="67"/>
      <c r="K117" s="191"/>
    </row>
    <row r="118" spans="1:11" ht="57.75" customHeight="1">
      <c r="A118" s="65"/>
      <c r="B118" s="68"/>
      <c r="C118" s="68"/>
      <c r="D118" s="67"/>
      <c r="E118" s="67"/>
      <c r="F118" s="67"/>
      <c r="G118" s="67"/>
      <c r="H118" s="67"/>
      <c r="I118" s="67"/>
      <c r="J118" s="99"/>
    </row>
    <row r="119" spans="1:11" ht="51" customHeight="1">
      <c r="A119" s="65"/>
      <c r="B119" s="68"/>
      <c r="C119" s="68"/>
      <c r="D119" s="67"/>
      <c r="E119" s="67"/>
      <c r="F119" s="67"/>
      <c r="G119" s="67"/>
      <c r="H119" s="67"/>
      <c r="I119" s="67"/>
      <c r="J119" s="67" t="s">
        <v>432</v>
      </c>
    </row>
    <row r="120" spans="1:11" ht="29.25" customHeight="1">
      <c r="A120" s="65"/>
      <c r="B120" s="68"/>
      <c r="C120" s="68"/>
      <c r="D120" s="67"/>
      <c r="E120" s="67"/>
      <c r="F120" s="67"/>
      <c r="G120" s="67"/>
      <c r="H120" s="67"/>
      <c r="I120" s="67"/>
      <c r="J120" s="67" t="s">
        <v>433</v>
      </c>
    </row>
    <row r="121" spans="1:11" ht="32.25" customHeight="1">
      <c r="A121" s="65"/>
      <c r="B121" s="68"/>
      <c r="C121" s="68"/>
      <c r="D121" s="67"/>
      <c r="E121" s="67"/>
      <c r="F121" s="67"/>
      <c r="G121" s="67"/>
      <c r="H121" s="67"/>
      <c r="I121" s="67"/>
      <c r="J121" s="67">
        <f>J119+J120</f>
        <v>13772.87081</v>
      </c>
    </row>
    <row r="122" spans="1:11" ht="42" customHeight="1">
      <c r="A122" s="65"/>
      <c r="B122" s="68"/>
      <c r="C122" s="68"/>
      <c r="D122" s="67"/>
      <c r="E122" s="67"/>
      <c r="F122" s="67"/>
      <c r="G122" s="234"/>
      <c r="H122" s="234"/>
      <c r="I122" s="234"/>
      <c r="J122" s="207"/>
    </row>
    <row r="123" spans="1:11" ht="42" customHeight="1">
      <c r="A123" s="65"/>
      <c r="B123" s="68"/>
      <c r="C123" s="68"/>
      <c r="D123" s="67"/>
      <c r="E123" s="67"/>
      <c r="F123" s="67"/>
      <c r="G123" s="66"/>
      <c r="H123" s="199"/>
      <c r="I123" s="199"/>
      <c r="J123" s="66"/>
    </row>
    <row r="124" spans="1:11" ht="42" customHeight="1">
      <c r="A124" s="211"/>
      <c r="B124" s="207"/>
      <c r="C124" s="207"/>
      <c r="D124" s="207"/>
      <c r="E124" s="207"/>
      <c r="F124" s="207"/>
      <c r="G124" s="207"/>
      <c r="H124" s="207"/>
      <c r="I124" s="207"/>
      <c r="J124" s="207"/>
    </row>
    <row r="125" spans="1:11" ht="42" customHeight="1">
      <c r="A125" s="69"/>
      <c r="B125" s="69"/>
      <c r="C125" s="69"/>
      <c r="D125" s="69"/>
      <c r="E125" s="69"/>
      <c r="F125" s="70"/>
      <c r="G125" s="232"/>
      <c r="H125" s="232"/>
      <c r="I125" s="232"/>
      <c r="J125" s="207"/>
    </row>
    <row r="126" spans="1:11" ht="42" customHeight="1">
      <c r="A126" s="71"/>
      <c r="B126" s="72"/>
      <c r="C126" s="72"/>
      <c r="D126" s="67"/>
      <c r="E126" s="67"/>
      <c r="F126" s="67"/>
      <c r="G126" s="67"/>
      <c r="H126" s="67"/>
      <c r="I126" s="67"/>
      <c r="J126" s="73"/>
    </row>
    <row r="127" spans="1:11" ht="42" customHeight="1">
      <c r="A127" s="71"/>
      <c r="B127" s="72"/>
      <c r="C127" s="72"/>
      <c r="D127" s="67"/>
      <c r="E127" s="67"/>
      <c r="F127" s="67"/>
      <c r="G127" s="67"/>
      <c r="H127" s="67"/>
      <c r="I127" s="67"/>
      <c r="J127" s="73"/>
    </row>
    <row r="128" spans="1:11" ht="42" customHeight="1">
      <c r="A128" s="71"/>
      <c r="B128" s="72"/>
      <c r="C128" s="72"/>
      <c r="D128" s="67"/>
      <c r="E128" s="67"/>
      <c r="F128" s="67"/>
      <c r="G128" s="67"/>
      <c r="H128" s="67"/>
      <c r="I128" s="67"/>
      <c r="J128" s="73"/>
    </row>
    <row r="129" spans="1:10" ht="42" customHeight="1">
      <c r="A129" s="71"/>
      <c r="B129" s="72"/>
      <c r="C129" s="72"/>
      <c r="D129" s="67"/>
      <c r="E129" s="67"/>
      <c r="F129" s="67"/>
      <c r="G129" s="67"/>
      <c r="H129" s="67"/>
      <c r="I129" s="67"/>
      <c r="J129" s="73"/>
    </row>
    <row r="130" spans="1:10" ht="42" customHeight="1">
      <c r="A130" s="71"/>
      <c r="B130" s="72"/>
      <c r="C130" s="72"/>
      <c r="D130" s="67"/>
      <c r="E130" s="67"/>
      <c r="F130" s="67"/>
      <c r="G130" s="67"/>
      <c r="H130" s="67"/>
      <c r="I130" s="67"/>
      <c r="J130" s="73"/>
    </row>
    <row r="131" spans="1:10" ht="42" customHeight="1">
      <c r="A131" s="71"/>
      <c r="B131" s="72"/>
      <c r="C131" s="72"/>
      <c r="D131" s="67"/>
      <c r="E131" s="67"/>
      <c r="F131" s="67"/>
      <c r="G131" s="67"/>
      <c r="H131" s="67"/>
      <c r="I131" s="67"/>
      <c r="J131" s="73"/>
    </row>
    <row r="132" spans="1:10" ht="42" customHeight="1">
      <c r="A132" s="71"/>
      <c r="B132" s="72"/>
      <c r="C132" s="72"/>
      <c r="D132" s="67"/>
      <c r="E132" s="67"/>
      <c r="F132" s="67"/>
      <c r="G132" s="67"/>
      <c r="H132" s="67"/>
      <c r="I132" s="67"/>
      <c r="J132" s="73"/>
    </row>
    <row r="133" spans="1:10" ht="42" customHeight="1">
      <c r="A133" s="71"/>
      <c r="B133" s="72"/>
      <c r="C133" s="72"/>
      <c r="D133" s="67"/>
      <c r="E133" s="67"/>
      <c r="F133" s="67"/>
      <c r="G133" s="67"/>
      <c r="H133" s="67"/>
      <c r="I133" s="67"/>
      <c r="J133" s="73"/>
    </row>
    <row r="134" spans="1:10" ht="42" customHeight="1">
      <c r="A134" s="71"/>
      <c r="B134" s="72"/>
      <c r="C134" s="72"/>
      <c r="D134" s="67"/>
      <c r="E134" s="67"/>
      <c r="F134" s="67"/>
      <c r="G134" s="67"/>
      <c r="H134" s="67"/>
      <c r="I134" s="67"/>
      <c r="J134" s="73"/>
    </row>
    <row r="135" spans="1:10" ht="42" customHeight="1">
      <c r="A135" s="71"/>
      <c r="B135" s="72"/>
      <c r="C135" s="72"/>
      <c r="D135" s="67"/>
      <c r="E135" s="67"/>
      <c r="F135" s="67"/>
      <c r="G135" s="67"/>
      <c r="H135" s="67"/>
      <c r="I135" s="67"/>
      <c r="J135" s="73"/>
    </row>
    <row r="136" spans="1:10" ht="42" customHeight="1">
      <c r="A136" s="74"/>
      <c r="B136" s="72"/>
      <c r="C136" s="72"/>
      <c r="D136" s="67"/>
      <c r="E136" s="67"/>
      <c r="F136" s="67"/>
      <c r="G136" s="67"/>
      <c r="H136" s="67"/>
      <c r="I136" s="67"/>
      <c r="J136" s="73"/>
    </row>
    <row r="137" spans="1:10" ht="42" customHeight="1">
      <c r="A137" s="71"/>
      <c r="B137" s="72"/>
      <c r="C137" s="72"/>
      <c r="D137" s="67"/>
      <c r="E137" s="67"/>
      <c r="F137" s="67"/>
      <c r="G137" s="67"/>
      <c r="H137" s="67"/>
      <c r="I137" s="67"/>
      <c r="J137" s="73"/>
    </row>
    <row r="138" spans="1:10" ht="42" customHeight="1">
      <c r="A138" s="71"/>
      <c r="B138" s="72"/>
      <c r="C138" s="72"/>
      <c r="D138" s="67"/>
      <c r="E138" s="67"/>
      <c r="F138" s="67"/>
      <c r="G138" s="67"/>
      <c r="H138" s="67"/>
      <c r="I138" s="67"/>
      <c r="J138" s="73"/>
    </row>
    <row r="139" spans="1:10" ht="42" customHeight="1">
      <c r="A139" s="71"/>
      <c r="B139" s="72"/>
      <c r="C139" s="72"/>
      <c r="D139" s="67"/>
      <c r="E139" s="67"/>
      <c r="F139" s="67"/>
      <c r="G139" s="67"/>
      <c r="H139" s="67"/>
      <c r="I139" s="67"/>
      <c r="J139" s="73"/>
    </row>
    <row r="140" spans="1:10" ht="42" customHeight="1">
      <c r="A140" s="71"/>
      <c r="B140" s="72"/>
      <c r="C140" s="72"/>
      <c r="D140" s="67"/>
      <c r="E140" s="67"/>
      <c r="F140" s="67"/>
      <c r="G140" s="67"/>
      <c r="H140" s="67"/>
      <c r="I140" s="67"/>
      <c r="J140" s="73"/>
    </row>
    <row r="141" spans="1:10" ht="42" customHeight="1">
      <c r="A141" s="74"/>
      <c r="B141" s="72"/>
      <c r="C141" s="72"/>
      <c r="D141" s="67"/>
      <c r="E141" s="67"/>
      <c r="F141" s="67"/>
      <c r="G141" s="67"/>
      <c r="H141" s="67"/>
      <c r="I141" s="67"/>
      <c r="J141" s="73"/>
    </row>
    <row r="142" spans="1:10" ht="42" customHeight="1">
      <c r="A142" s="71"/>
      <c r="B142" s="72"/>
      <c r="C142" s="72"/>
      <c r="D142" s="67"/>
      <c r="E142" s="67"/>
      <c r="F142" s="67"/>
      <c r="G142" s="67"/>
      <c r="H142" s="67"/>
      <c r="I142" s="67"/>
      <c r="J142" s="73"/>
    </row>
    <row r="143" spans="1:10" ht="42" customHeight="1">
      <c r="A143" s="71"/>
      <c r="B143" s="72"/>
      <c r="C143" s="72"/>
      <c r="D143" s="67"/>
      <c r="E143" s="67"/>
      <c r="F143" s="67"/>
      <c r="G143" s="67"/>
      <c r="H143" s="67"/>
      <c r="I143" s="67"/>
      <c r="J143" s="73"/>
    </row>
    <row r="144" spans="1:10" ht="42" customHeight="1">
      <c r="A144" s="71"/>
      <c r="B144" s="72"/>
      <c r="C144" s="72"/>
      <c r="D144" s="67"/>
      <c r="E144" s="67"/>
      <c r="F144" s="67"/>
      <c r="G144" s="67"/>
      <c r="H144" s="67"/>
      <c r="I144" s="67"/>
      <c r="J144" s="73"/>
    </row>
    <row r="145" spans="1:10" ht="42" customHeight="1">
      <c r="A145" s="74"/>
      <c r="B145" s="72"/>
      <c r="C145" s="72"/>
      <c r="D145" s="67"/>
      <c r="E145" s="67"/>
      <c r="F145" s="67"/>
      <c r="G145" s="67"/>
      <c r="H145" s="67"/>
      <c r="I145" s="67"/>
      <c r="J145" s="73"/>
    </row>
    <row r="146" spans="1:10" ht="42" customHeight="1">
      <c r="A146" s="71"/>
      <c r="B146" s="72"/>
      <c r="C146" s="72"/>
      <c r="D146" s="67"/>
      <c r="E146" s="67"/>
      <c r="F146" s="67"/>
      <c r="G146" s="67"/>
      <c r="H146" s="67"/>
      <c r="I146" s="67"/>
      <c r="J146" s="73"/>
    </row>
    <row r="147" spans="1:10" ht="42" customHeight="1">
      <c r="A147" s="71"/>
      <c r="B147" s="75"/>
      <c r="C147" s="75"/>
      <c r="D147" s="67"/>
      <c r="E147" s="67"/>
      <c r="F147" s="67"/>
      <c r="G147" s="67"/>
      <c r="H147" s="67"/>
      <c r="I147" s="67"/>
      <c r="J147" s="73"/>
    </row>
    <row r="148" spans="1:10" ht="42" customHeight="1">
      <c r="A148" s="71"/>
      <c r="B148" s="72"/>
      <c r="C148" s="72"/>
      <c r="D148" s="67"/>
      <c r="E148" s="67"/>
      <c r="F148" s="67"/>
      <c r="G148" s="67"/>
      <c r="H148" s="67"/>
      <c r="I148" s="67"/>
      <c r="J148" s="73"/>
    </row>
    <row r="149" spans="1:10" ht="42" customHeight="1">
      <c r="A149" s="71"/>
      <c r="B149" s="72"/>
      <c r="C149" s="72"/>
      <c r="D149" s="67"/>
      <c r="E149" s="67"/>
      <c r="F149" s="67"/>
      <c r="G149" s="67"/>
      <c r="H149" s="67"/>
      <c r="I149" s="67"/>
      <c r="J149" s="73"/>
    </row>
    <row r="150" spans="1:10" ht="42" customHeight="1">
      <c r="A150" s="71"/>
      <c r="B150" s="72"/>
      <c r="C150" s="72"/>
      <c r="D150" s="67"/>
      <c r="E150" s="67"/>
      <c r="F150" s="67"/>
      <c r="G150" s="67"/>
      <c r="H150" s="67"/>
      <c r="I150" s="67"/>
      <c r="J150" s="73"/>
    </row>
    <row r="151" spans="1:10" ht="42" customHeight="1">
      <c r="A151" s="71"/>
      <c r="B151" s="72"/>
      <c r="C151" s="72"/>
      <c r="D151" s="67"/>
      <c r="E151" s="67"/>
      <c r="F151" s="67"/>
      <c r="G151" s="67"/>
      <c r="H151" s="67"/>
      <c r="I151" s="67"/>
      <c r="J151" s="73"/>
    </row>
    <row r="152" spans="1:10" ht="42" customHeight="1">
      <c r="A152" s="71"/>
      <c r="B152" s="72"/>
      <c r="C152" s="72"/>
      <c r="D152" s="67"/>
      <c r="E152" s="67"/>
      <c r="F152" s="67"/>
      <c r="G152" s="67"/>
      <c r="H152" s="67"/>
      <c r="I152" s="67"/>
      <c r="J152" s="73"/>
    </row>
    <row r="153" spans="1:10" ht="42" customHeight="1">
      <c r="A153" s="71"/>
      <c r="B153" s="72"/>
      <c r="C153" s="72"/>
      <c r="D153" s="67"/>
      <c r="E153" s="67"/>
      <c r="F153" s="67"/>
      <c r="G153" s="67"/>
      <c r="H153" s="67"/>
      <c r="I153" s="67"/>
      <c r="J153" s="73"/>
    </row>
    <row r="154" spans="1:10" ht="42" customHeight="1">
      <c r="A154" s="71"/>
      <c r="B154" s="72"/>
      <c r="C154" s="72"/>
      <c r="D154" s="67"/>
      <c r="E154" s="67"/>
      <c r="F154" s="67"/>
      <c r="G154" s="67"/>
      <c r="H154" s="67"/>
      <c r="I154" s="67"/>
      <c r="J154" s="73"/>
    </row>
    <row r="155" spans="1:10" ht="42" customHeight="1">
      <c r="A155" s="71"/>
      <c r="B155" s="72"/>
      <c r="C155" s="72"/>
      <c r="D155" s="67"/>
      <c r="E155" s="67"/>
      <c r="F155" s="67"/>
      <c r="G155" s="67"/>
      <c r="H155" s="67"/>
      <c r="I155" s="67"/>
      <c r="J155" s="73"/>
    </row>
    <row r="156" spans="1:10" ht="42" customHeight="1">
      <c r="A156" s="71"/>
      <c r="B156" s="72"/>
      <c r="C156" s="72"/>
      <c r="D156" s="67"/>
      <c r="E156" s="67"/>
      <c r="F156" s="67"/>
      <c r="G156" s="67"/>
      <c r="H156" s="67"/>
      <c r="I156" s="67"/>
      <c r="J156" s="73"/>
    </row>
    <row r="157" spans="1:10" ht="42" customHeight="1">
      <c r="A157" s="71"/>
      <c r="B157" s="72"/>
      <c r="C157" s="72"/>
      <c r="D157" s="67"/>
      <c r="E157" s="67"/>
      <c r="F157" s="67"/>
      <c r="G157" s="67"/>
      <c r="H157" s="67"/>
      <c r="I157" s="67"/>
      <c r="J157" s="73"/>
    </row>
    <row r="158" spans="1:10" ht="42" customHeight="1">
      <c r="A158" s="71"/>
      <c r="B158" s="72"/>
      <c r="C158" s="72"/>
      <c r="D158" s="67"/>
      <c r="E158" s="67"/>
      <c r="F158" s="67"/>
      <c r="G158" s="67"/>
      <c r="H158" s="67"/>
      <c r="I158" s="67"/>
      <c r="J158" s="73"/>
    </row>
    <row r="159" spans="1:10" ht="42" customHeight="1">
      <c r="A159" s="71"/>
      <c r="B159" s="72"/>
      <c r="C159" s="72"/>
      <c r="D159" s="67"/>
      <c r="E159" s="67"/>
      <c r="F159" s="67"/>
      <c r="G159" s="67"/>
      <c r="H159" s="67"/>
      <c r="I159" s="67"/>
      <c r="J159" s="73"/>
    </row>
    <row r="160" spans="1:10" ht="42" customHeight="1">
      <c r="A160" s="71"/>
      <c r="B160" s="72"/>
      <c r="C160" s="72"/>
      <c r="D160" s="67"/>
      <c r="E160" s="67"/>
      <c r="F160" s="67"/>
      <c r="G160" s="67"/>
      <c r="H160" s="67"/>
      <c r="I160" s="67"/>
      <c r="J160" s="73"/>
    </row>
    <row r="161" spans="1:10" ht="42" customHeight="1">
      <c r="A161" s="71"/>
      <c r="B161" s="72"/>
      <c r="C161" s="72"/>
      <c r="D161" s="67"/>
      <c r="E161" s="67"/>
      <c r="F161" s="67"/>
      <c r="G161" s="67"/>
      <c r="H161" s="67"/>
      <c r="I161" s="67"/>
      <c r="J161" s="73"/>
    </row>
    <row r="162" spans="1:10" ht="42" customHeight="1">
      <c r="A162" s="71"/>
      <c r="B162" s="72"/>
      <c r="C162" s="72"/>
      <c r="D162" s="67"/>
      <c r="E162" s="67"/>
      <c r="F162" s="67"/>
      <c r="G162" s="67"/>
      <c r="H162" s="67"/>
      <c r="I162" s="67"/>
      <c r="J162" s="73"/>
    </row>
    <row r="163" spans="1:10" ht="42" customHeight="1">
      <c r="A163" s="71"/>
      <c r="B163" s="72"/>
      <c r="C163" s="72"/>
      <c r="D163" s="67"/>
      <c r="E163" s="67"/>
      <c r="F163" s="67"/>
      <c r="G163" s="67"/>
      <c r="H163" s="67"/>
      <c r="I163" s="67"/>
      <c r="J163" s="73"/>
    </row>
    <row r="164" spans="1:10" ht="42" customHeight="1">
      <c r="A164" s="71"/>
      <c r="B164" s="72"/>
      <c r="C164" s="72"/>
      <c r="D164" s="67"/>
      <c r="E164" s="67"/>
      <c r="F164" s="67"/>
      <c r="G164" s="67"/>
      <c r="H164" s="67"/>
      <c r="I164" s="67"/>
      <c r="J164" s="73"/>
    </row>
    <row r="165" spans="1:10" ht="42" customHeight="1">
      <c r="A165" s="76"/>
      <c r="B165" s="77"/>
      <c r="C165" s="77"/>
      <c r="D165" s="78"/>
      <c r="E165" s="78"/>
      <c r="F165" s="78"/>
      <c r="G165" s="78"/>
      <c r="H165" s="78"/>
      <c r="I165" s="78"/>
      <c r="J165" s="79"/>
    </row>
    <row r="166" spans="1:10" ht="42" customHeight="1">
      <c r="A166" s="76"/>
      <c r="B166" s="77"/>
      <c r="C166" s="77"/>
      <c r="D166" s="78"/>
      <c r="E166" s="78"/>
      <c r="F166" s="78"/>
      <c r="G166" s="78"/>
      <c r="H166" s="78"/>
      <c r="I166" s="78"/>
      <c r="J166" s="79"/>
    </row>
    <row r="167" spans="1:10" ht="42" customHeight="1">
      <c r="A167" s="233"/>
      <c r="B167" s="207"/>
      <c r="C167" s="207"/>
      <c r="D167" s="207"/>
      <c r="E167" s="207"/>
      <c r="F167" s="207"/>
      <c r="G167" s="207"/>
      <c r="J167" s="80"/>
    </row>
    <row r="168" spans="1:10" ht="42" customHeight="1">
      <c r="A168" s="81"/>
      <c r="B168" s="82"/>
      <c r="C168" s="82"/>
      <c r="D168" s="83"/>
      <c r="E168" s="83"/>
      <c r="F168" s="83"/>
      <c r="G168" s="83"/>
      <c r="H168" s="83"/>
      <c r="I168" s="83"/>
      <c r="J168" s="83"/>
    </row>
    <row r="169" spans="1:10" ht="42" customHeight="1">
      <c r="A169" s="81"/>
      <c r="B169" s="82"/>
      <c r="C169" s="82"/>
      <c r="D169" s="83"/>
      <c r="E169" s="83"/>
      <c r="F169" s="83"/>
      <c r="G169" s="83"/>
      <c r="H169" s="83"/>
      <c r="I169" s="83"/>
      <c r="J169" s="83"/>
    </row>
    <row r="170" spans="1:10" ht="42" customHeight="1">
      <c r="A170" s="81"/>
      <c r="B170" s="82"/>
      <c r="C170" s="82"/>
      <c r="D170" s="83"/>
      <c r="E170" s="83"/>
      <c r="F170" s="83"/>
      <c r="G170" s="83"/>
      <c r="H170" s="83"/>
      <c r="I170" s="83"/>
      <c r="J170" s="83"/>
    </row>
    <row r="171" spans="1:10" ht="42" customHeight="1">
      <c r="A171" s="81"/>
      <c r="B171" s="82"/>
      <c r="C171" s="82"/>
      <c r="D171" s="83"/>
      <c r="E171" s="83"/>
      <c r="F171" s="83"/>
      <c r="G171" s="83"/>
      <c r="H171" s="83"/>
      <c r="I171" s="83"/>
      <c r="J171" s="83"/>
    </row>
    <row r="172" spans="1:10" ht="42" customHeight="1">
      <c r="A172" s="81"/>
      <c r="B172" s="82"/>
      <c r="C172" s="82"/>
      <c r="D172" s="83"/>
      <c r="E172" s="83"/>
      <c r="F172" s="83"/>
      <c r="G172" s="83"/>
      <c r="H172" s="83"/>
      <c r="I172" s="83"/>
      <c r="J172" s="83"/>
    </row>
    <row r="173" spans="1:10" ht="42" customHeight="1">
      <c r="A173" s="81"/>
      <c r="B173" s="82"/>
      <c r="C173" s="82"/>
      <c r="D173" s="83"/>
      <c r="E173" s="83"/>
      <c r="F173" s="83"/>
      <c r="G173" s="83"/>
      <c r="H173" s="83"/>
      <c r="I173" s="83"/>
      <c r="J173" s="83"/>
    </row>
    <row r="174" spans="1:10" ht="42" customHeight="1">
      <c r="A174" s="81"/>
      <c r="B174" s="82"/>
      <c r="C174" s="82"/>
      <c r="D174" s="83"/>
      <c r="E174" s="83"/>
      <c r="F174" s="83"/>
      <c r="G174" s="83"/>
      <c r="H174" s="83"/>
      <c r="I174" s="83"/>
      <c r="J174" s="83"/>
    </row>
    <row r="175" spans="1:10" ht="42" customHeight="1">
      <c r="A175" s="81"/>
      <c r="B175" s="82"/>
      <c r="C175" s="82"/>
      <c r="D175" s="83"/>
      <c r="E175" s="83"/>
      <c r="F175" s="83"/>
      <c r="G175" s="83"/>
      <c r="H175" s="83"/>
      <c r="I175" s="83"/>
      <c r="J175" s="83"/>
    </row>
    <row r="176" spans="1:10" ht="42" customHeight="1">
      <c r="A176" s="81"/>
      <c r="B176" s="82"/>
      <c r="C176" s="82"/>
      <c r="D176" s="83"/>
      <c r="E176" s="83"/>
      <c r="F176" s="83"/>
      <c r="G176" s="83"/>
      <c r="H176" s="83"/>
      <c r="I176" s="83"/>
      <c r="J176" s="83"/>
    </row>
    <row r="177" spans="1:10" ht="42" customHeight="1">
      <c r="A177" s="81"/>
      <c r="B177" s="82"/>
      <c r="C177" s="82"/>
      <c r="D177" s="83"/>
      <c r="E177" s="83"/>
      <c r="F177" s="83"/>
      <c r="G177" s="83"/>
      <c r="H177" s="83"/>
      <c r="I177" s="83"/>
      <c r="J177" s="83"/>
    </row>
    <row r="178" spans="1:10" ht="42" customHeight="1">
      <c r="A178" s="81"/>
      <c r="B178" s="82"/>
      <c r="C178" s="82"/>
      <c r="D178" s="83"/>
      <c r="E178" s="83"/>
      <c r="F178" s="83"/>
      <c r="G178" s="83"/>
      <c r="H178" s="83"/>
      <c r="I178" s="83"/>
      <c r="J178" s="83"/>
    </row>
    <row r="179" spans="1:10" ht="42" customHeight="1">
      <c r="A179" s="81"/>
      <c r="B179" s="82"/>
      <c r="C179" s="82"/>
      <c r="D179" s="83"/>
      <c r="E179" s="83"/>
      <c r="F179" s="83"/>
      <c r="G179" s="83"/>
      <c r="H179" s="83"/>
      <c r="I179" s="83"/>
      <c r="J179" s="83"/>
    </row>
    <row r="180" spans="1:10" ht="42" customHeight="1">
      <c r="A180" s="81"/>
      <c r="B180" s="82"/>
      <c r="C180" s="82"/>
      <c r="D180" s="83"/>
      <c r="E180" s="83"/>
      <c r="F180" s="83"/>
      <c r="G180" s="83"/>
      <c r="H180" s="83"/>
      <c r="I180" s="83"/>
      <c r="J180" s="83"/>
    </row>
    <row r="181" spans="1:10" ht="42" customHeight="1">
      <c r="A181" s="81"/>
      <c r="B181" s="82"/>
      <c r="C181" s="82"/>
      <c r="D181" s="83"/>
      <c r="E181" s="83"/>
      <c r="F181" s="83"/>
      <c r="G181" s="83"/>
      <c r="H181" s="83"/>
      <c r="I181" s="83"/>
      <c r="J181" s="83"/>
    </row>
    <row r="182" spans="1:10" ht="42" customHeight="1">
      <c r="A182" s="81"/>
      <c r="B182" s="82"/>
      <c r="C182" s="82"/>
      <c r="D182" s="83"/>
      <c r="E182" s="83"/>
      <c r="F182" s="83"/>
      <c r="G182" s="83"/>
      <c r="H182" s="83"/>
      <c r="I182" s="83"/>
      <c r="J182" s="83"/>
    </row>
    <row r="183" spans="1:10" ht="42" customHeight="1">
      <c r="A183" s="81"/>
      <c r="B183" s="82"/>
      <c r="C183" s="82"/>
      <c r="D183" s="83"/>
      <c r="E183" s="83"/>
      <c r="F183" s="83"/>
      <c r="G183" s="83"/>
      <c r="H183" s="83"/>
      <c r="I183" s="83"/>
      <c r="J183" s="83"/>
    </row>
    <row r="184" spans="1:10" ht="42" customHeight="1">
      <c r="A184" s="81"/>
      <c r="B184" s="82"/>
      <c r="C184" s="82"/>
      <c r="D184" s="83"/>
      <c r="E184" s="83"/>
      <c r="F184" s="83"/>
      <c r="G184" s="83"/>
      <c r="H184" s="83"/>
      <c r="I184" s="83"/>
      <c r="J184" s="83"/>
    </row>
    <row r="185" spans="1:10" ht="42" customHeight="1">
      <c r="A185" s="81"/>
      <c r="B185" s="82"/>
      <c r="C185" s="82"/>
      <c r="D185" s="83"/>
      <c r="E185" s="83"/>
      <c r="F185" s="83"/>
      <c r="G185" s="83"/>
      <c r="H185" s="83"/>
      <c r="I185" s="83"/>
      <c r="J185" s="83"/>
    </row>
    <row r="186" spans="1:10" ht="42" customHeight="1">
      <c r="A186" s="81"/>
      <c r="B186" s="82"/>
      <c r="C186" s="82"/>
      <c r="D186" s="83"/>
      <c r="E186" s="83"/>
      <c r="F186" s="83"/>
      <c r="G186" s="83"/>
      <c r="H186" s="83"/>
      <c r="I186" s="83"/>
      <c r="J186" s="83"/>
    </row>
    <row r="187" spans="1:10" ht="42" customHeight="1">
      <c r="A187" s="81"/>
      <c r="B187" s="82"/>
      <c r="C187" s="82"/>
      <c r="D187" s="83"/>
      <c r="E187" s="83"/>
      <c r="F187" s="83"/>
      <c r="G187" s="83"/>
      <c r="H187" s="83"/>
      <c r="I187" s="83"/>
      <c r="J187" s="83"/>
    </row>
    <row r="188" spans="1:10" ht="42" customHeight="1">
      <c r="A188" s="81"/>
      <c r="B188" s="82"/>
      <c r="C188" s="82"/>
      <c r="D188" s="83"/>
      <c r="E188" s="83"/>
      <c r="F188" s="83"/>
      <c r="G188" s="83"/>
      <c r="H188" s="83"/>
      <c r="I188" s="83"/>
      <c r="J188" s="83"/>
    </row>
    <row r="189" spans="1:10" ht="42" customHeight="1">
      <c r="A189" s="81"/>
      <c r="B189" s="82"/>
      <c r="C189" s="82"/>
      <c r="D189" s="83"/>
      <c r="E189" s="83"/>
      <c r="F189" s="83"/>
      <c r="G189" s="83"/>
      <c r="H189" s="83"/>
      <c r="I189" s="83"/>
      <c r="J189" s="83"/>
    </row>
    <row r="190" spans="1:10" ht="42" customHeight="1">
      <c r="A190" s="81"/>
      <c r="B190" s="82"/>
      <c r="C190" s="82"/>
      <c r="D190" s="83"/>
      <c r="E190" s="83"/>
      <c r="F190" s="83"/>
      <c r="G190" s="83"/>
      <c r="H190" s="83"/>
      <c r="I190" s="83"/>
      <c r="J190" s="83"/>
    </row>
    <row r="191" spans="1:10" ht="42" customHeight="1">
      <c r="A191" s="81"/>
      <c r="B191" s="82"/>
      <c r="C191" s="82"/>
      <c r="D191" s="83"/>
      <c r="E191" s="83"/>
      <c r="F191" s="83"/>
      <c r="G191" s="83"/>
      <c r="H191" s="83"/>
      <c r="I191" s="83"/>
      <c r="J191" s="83"/>
    </row>
    <row r="192" spans="1:10" ht="42" customHeight="1">
      <c r="A192" s="81"/>
      <c r="B192" s="82"/>
      <c r="C192" s="82"/>
      <c r="D192" s="83"/>
      <c r="E192" s="83"/>
      <c r="F192" s="83"/>
      <c r="G192" s="83"/>
      <c r="H192" s="83"/>
      <c r="I192" s="83"/>
      <c r="J192" s="83"/>
    </row>
    <row r="193" spans="1:10" ht="42" customHeight="1">
      <c r="A193" s="81"/>
      <c r="B193" s="82"/>
      <c r="C193" s="82"/>
      <c r="D193" s="83"/>
      <c r="E193" s="83"/>
      <c r="F193" s="83"/>
      <c r="G193" s="83"/>
      <c r="H193" s="83"/>
      <c r="I193" s="83"/>
      <c r="J193" s="83"/>
    </row>
    <row r="194" spans="1:10" ht="42" customHeight="1">
      <c r="A194" s="81"/>
      <c r="B194" s="82"/>
      <c r="C194" s="82"/>
      <c r="D194" s="83"/>
      <c r="E194" s="83"/>
      <c r="F194" s="83"/>
      <c r="G194" s="83"/>
      <c r="H194" s="83"/>
      <c r="I194" s="83"/>
      <c r="J194" s="83"/>
    </row>
    <row r="195" spans="1:10" ht="42" customHeight="1">
      <c r="A195" s="81"/>
      <c r="B195" s="82"/>
      <c r="C195" s="82"/>
      <c r="D195" s="83"/>
      <c r="E195" s="83"/>
      <c r="F195" s="83"/>
      <c r="G195" s="83"/>
      <c r="H195" s="83"/>
      <c r="I195" s="83"/>
      <c r="J195" s="83"/>
    </row>
    <row r="196" spans="1:10" ht="42" customHeight="1">
      <c r="A196" s="81"/>
      <c r="B196" s="82"/>
      <c r="C196" s="82"/>
      <c r="D196" s="83"/>
      <c r="E196" s="83"/>
      <c r="F196" s="83"/>
      <c r="G196" s="83"/>
      <c r="H196" s="83"/>
      <c r="I196" s="83"/>
      <c r="J196" s="83"/>
    </row>
    <row r="197" spans="1:10" ht="42" customHeight="1">
      <c r="A197" s="81"/>
      <c r="B197" s="82"/>
      <c r="C197" s="82"/>
      <c r="D197" s="83"/>
      <c r="E197" s="83"/>
      <c r="F197" s="83"/>
      <c r="G197" s="83"/>
      <c r="H197" s="83"/>
      <c r="I197" s="83"/>
      <c r="J197" s="83"/>
    </row>
    <row r="198" spans="1:10" ht="42" customHeight="1">
      <c r="A198" s="81"/>
      <c r="B198" s="82"/>
      <c r="C198" s="82"/>
      <c r="D198" s="83"/>
      <c r="E198" s="83"/>
      <c r="F198" s="83"/>
      <c r="G198" s="83"/>
      <c r="H198" s="83"/>
      <c r="I198" s="83"/>
      <c r="J198" s="83"/>
    </row>
    <row r="199" spans="1:10" ht="42" customHeight="1">
      <c r="A199" s="81"/>
      <c r="B199" s="82"/>
      <c r="C199" s="82"/>
      <c r="D199" s="83"/>
      <c r="E199" s="83"/>
      <c r="F199" s="83"/>
      <c r="G199" s="83"/>
      <c r="H199" s="83"/>
      <c r="I199" s="83"/>
      <c r="J199" s="83"/>
    </row>
    <row r="200" spans="1:10" ht="42" customHeight="1">
      <c r="A200" s="81"/>
      <c r="B200" s="82"/>
      <c r="C200" s="82"/>
      <c r="D200" s="83"/>
      <c r="E200" s="83"/>
      <c r="F200" s="83"/>
      <c r="G200" s="83"/>
      <c r="H200" s="83"/>
      <c r="I200" s="83"/>
      <c r="J200" s="83"/>
    </row>
    <row r="201" spans="1:10" ht="42" customHeight="1">
      <c r="A201" s="81"/>
      <c r="B201" s="82"/>
      <c r="C201" s="82"/>
      <c r="D201" s="83"/>
      <c r="E201" s="83"/>
      <c r="F201" s="83"/>
      <c r="G201" s="83"/>
      <c r="H201" s="83"/>
      <c r="I201" s="83"/>
      <c r="J201" s="83"/>
    </row>
    <row r="202" spans="1:10" ht="42" customHeight="1">
      <c r="A202" s="81"/>
      <c r="B202" s="82"/>
      <c r="C202" s="82"/>
      <c r="D202" s="83"/>
      <c r="E202" s="83"/>
      <c r="F202" s="83"/>
      <c r="G202" s="83"/>
      <c r="H202" s="83"/>
      <c r="I202" s="83"/>
      <c r="J202" s="83"/>
    </row>
    <row r="203" spans="1:10" ht="42" customHeight="1">
      <c r="A203" s="81"/>
      <c r="B203" s="82"/>
      <c r="C203" s="82"/>
      <c r="D203" s="83"/>
      <c r="E203" s="83"/>
      <c r="F203" s="83"/>
      <c r="G203" s="83"/>
      <c r="H203" s="83"/>
      <c r="I203" s="83"/>
      <c r="J203" s="83"/>
    </row>
    <row r="204" spans="1:10" ht="42" customHeight="1">
      <c r="A204" s="81"/>
      <c r="B204" s="82"/>
      <c r="C204" s="82"/>
      <c r="D204" s="83"/>
      <c r="E204" s="83"/>
      <c r="F204" s="83"/>
      <c r="G204" s="83"/>
      <c r="H204" s="83"/>
      <c r="I204" s="83"/>
      <c r="J204" s="83"/>
    </row>
    <row r="205" spans="1:10" ht="42" customHeight="1">
      <c r="A205" s="81"/>
      <c r="B205" s="82"/>
      <c r="C205" s="82"/>
      <c r="D205" s="83"/>
      <c r="E205" s="83"/>
      <c r="F205" s="83"/>
      <c r="G205" s="83"/>
      <c r="H205" s="83"/>
      <c r="I205" s="83"/>
      <c r="J205" s="83"/>
    </row>
    <row r="206" spans="1:10" ht="42" customHeight="1">
      <c r="A206" s="81"/>
      <c r="B206" s="82"/>
      <c r="C206" s="82"/>
      <c r="D206" s="83"/>
      <c r="E206" s="83"/>
      <c r="F206" s="83"/>
      <c r="G206" s="83"/>
      <c r="H206" s="83"/>
      <c r="I206" s="83"/>
      <c r="J206" s="83"/>
    </row>
    <row r="207" spans="1:10" ht="42" customHeight="1">
      <c r="A207" s="81"/>
      <c r="B207" s="82"/>
      <c r="C207" s="82"/>
      <c r="D207" s="83"/>
      <c r="E207" s="83"/>
      <c r="F207" s="83"/>
      <c r="G207" s="83"/>
      <c r="H207" s="83"/>
      <c r="I207" s="83"/>
      <c r="J207" s="83"/>
    </row>
    <row r="208" spans="1:10" ht="42" customHeight="1">
      <c r="A208" s="81"/>
      <c r="B208" s="82"/>
      <c r="C208" s="82"/>
      <c r="D208" s="83"/>
      <c r="E208" s="83"/>
      <c r="F208" s="83"/>
      <c r="G208" s="83"/>
      <c r="H208" s="83"/>
      <c r="I208" s="83"/>
      <c r="J208" s="83"/>
    </row>
    <row r="209" spans="1:10" ht="42" customHeight="1">
      <c r="A209" s="81"/>
      <c r="B209" s="82"/>
      <c r="C209" s="82"/>
      <c r="D209" s="83"/>
      <c r="E209" s="83"/>
      <c r="F209" s="83"/>
      <c r="G209" s="83"/>
      <c r="H209" s="83"/>
      <c r="I209" s="83"/>
      <c r="J209" s="83"/>
    </row>
    <row r="210" spans="1:10" ht="42" customHeight="1">
      <c r="A210" s="81"/>
      <c r="B210" s="82"/>
      <c r="C210" s="82"/>
      <c r="D210" s="83"/>
      <c r="E210" s="83"/>
      <c r="F210" s="83"/>
      <c r="G210" s="83"/>
      <c r="H210" s="83"/>
      <c r="I210" s="83"/>
      <c r="J210" s="83"/>
    </row>
    <row r="211" spans="1:10" ht="42" customHeight="1">
      <c r="A211" s="81"/>
      <c r="B211" s="82"/>
      <c r="C211" s="82"/>
      <c r="D211" s="83"/>
      <c r="E211" s="83"/>
      <c r="F211" s="83"/>
      <c r="G211" s="83"/>
      <c r="H211" s="83"/>
      <c r="I211" s="83"/>
      <c r="J211" s="83"/>
    </row>
    <row r="212" spans="1:10" ht="42" customHeight="1">
      <c r="A212" s="81"/>
      <c r="B212" s="82"/>
      <c r="C212" s="82"/>
      <c r="D212" s="83"/>
      <c r="E212" s="83"/>
      <c r="F212" s="83"/>
      <c r="G212" s="83"/>
      <c r="H212" s="83"/>
      <c r="I212" s="83"/>
      <c r="J212" s="83"/>
    </row>
    <row r="213" spans="1:10" ht="42" customHeight="1">
      <c r="A213" s="81"/>
      <c r="B213" s="82"/>
      <c r="C213" s="82"/>
      <c r="D213" s="83"/>
      <c r="E213" s="83"/>
      <c r="F213" s="83"/>
      <c r="G213" s="83"/>
      <c r="H213" s="83"/>
      <c r="I213" s="83"/>
      <c r="J213" s="83"/>
    </row>
    <row r="214" spans="1:10" ht="42" customHeight="1">
      <c r="A214" s="81"/>
      <c r="B214" s="82"/>
      <c r="C214" s="82"/>
      <c r="D214" s="83"/>
      <c r="E214" s="83"/>
      <c r="F214" s="83"/>
      <c r="G214" s="83"/>
      <c r="H214" s="83"/>
      <c r="I214" s="83"/>
      <c r="J214" s="83"/>
    </row>
    <row r="215" spans="1:10" ht="42" customHeight="1">
      <c r="A215" s="81"/>
      <c r="B215" s="82"/>
      <c r="C215" s="82"/>
      <c r="D215" s="83"/>
      <c r="E215" s="83"/>
      <c r="F215" s="83"/>
      <c r="G215" s="83"/>
      <c r="H215" s="83"/>
      <c r="I215" s="83"/>
      <c r="J215" s="83"/>
    </row>
    <row r="216" spans="1:10" ht="42" customHeight="1">
      <c r="A216" s="81"/>
      <c r="B216" s="82"/>
      <c r="C216" s="82"/>
      <c r="D216" s="83"/>
      <c r="E216" s="83"/>
      <c r="F216" s="83"/>
      <c r="G216" s="83"/>
      <c r="H216" s="83"/>
      <c r="I216" s="83"/>
      <c r="J216" s="83"/>
    </row>
    <row r="217" spans="1:10" ht="42" customHeight="1">
      <c r="A217" s="81"/>
      <c r="B217" s="82"/>
      <c r="C217" s="82"/>
      <c r="D217" s="83"/>
      <c r="E217" s="83"/>
      <c r="F217" s="83"/>
      <c r="G217" s="83"/>
      <c r="H217" s="83"/>
      <c r="I217" s="83"/>
      <c r="J217" s="83"/>
    </row>
    <row r="218" spans="1:10" ht="42" customHeight="1">
      <c r="A218" s="81"/>
      <c r="B218" s="82"/>
      <c r="C218" s="82"/>
      <c r="D218" s="83"/>
      <c r="E218" s="83"/>
      <c r="F218" s="83"/>
      <c r="G218" s="83"/>
      <c r="H218" s="83"/>
      <c r="I218" s="83"/>
      <c r="J218" s="83"/>
    </row>
    <row r="219" spans="1:10" ht="42" customHeight="1">
      <c r="A219" s="81"/>
      <c r="B219" s="82"/>
      <c r="C219" s="82"/>
      <c r="D219" s="83"/>
      <c r="E219" s="83"/>
      <c r="F219" s="83"/>
      <c r="G219" s="83"/>
      <c r="H219" s="83"/>
      <c r="I219" s="83"/>
      <c r="J219" s="83"/>
    </row>
    <row r="220" spans="1:10" ht="42" customHeight="1">
      <c r="A220" s="81"/>
      <c r="B220" s="82"/>
      <c r="C220" s="82"/>
      <c r="D220" s="83"/>
      <c r="E220" s="83"/>
      <c r="F220" s="83"/>
      <c r="G220" s="83"/>
      <c r="H220" s="83"/>
      <c r="I220" s="83"/>
      <c r="J220" s="83"/>
    </row>
    <row r="221" spans="1:10" ht="42" customHeight="1">
      <c r="A221" s="81"/>
      <c r="B221" s="82"/>
      <c r="C221" s="82"/>
      <c r="D221" s="83"/>
      <c r="E221" s="83"/>
      <c r="F221" s="83"/>
      <c r="G221" s="83"/>
      <c r="H221" s="83"/>
      <c r="I221" s="83"/>
      <c r="J221" s="83"/>
    </row>
    <row r="222" spans="1:10" ht="42" customHeight="1">
      <c r="A222" s="81"/>
      <c r="B222" s="82"/>
      <c r="C222" s="82"/>
      <c r="D222" s="83"/>
      <c r="E222" s="83"/>
      <c r="F222" s="83"/>
      <c r="G222" s="83"/>
      <c r="H222" s="83"/>
      <c r="I222" s="83"/>
      <c r="J222" s="83"/>
    </row>
    <row r="223" spans="1:10" ht="42" customHeight="1">
      <c r="A223" s="81"/>
      <c r="B223" s="82"/>
      <c r="C223" s="82"/>
      <c r="D223" s="83"/>
      <c r="E223" s="83"/>
      <c r="F223" s="83"/>
      <c r="G223" s="83"/>
      <c r="H223" s="83"/>
      <c r="I223" s="83"/>
      <c r="J223" s="83"/>
    </row>
    <row r="224" spans="1:10" ht="42" customHeight="1">
      <c r="A224" s="81"/>
      <c r="B224" s="82"/>
      <c r="C224" s="82"/>
      <c r="D224" s="83"/>
      <c r="E224" s="83"/>
      <c r="F224" s="83"/>
      <c r="G224" s="83"/>
      <c r="H224" s="83"/>
      <c r="I224" s="83"/>
      <c r="J224" s="83"/>
    </row>
    <row r="225" spans="1:10" ht="42" customHeight="1">
      <c r="A225" s="81"/>
      <c r="B225" s="82"/>
      <c r="C225" s="82"/>
      <c r="D225" s="83"/>
      <c r="E225" s="83"/>
      <c r="F225" s="83"/>
      <c r="G225" s="83"/>
      <c r="H225" s="83"/>
      <c r="I225" s="83"/>
      <c r="J225" s="83"/>
    </row>
    <row r="226" spans="1:10" ht="42" customHeight="1">
      <c r="A226" s="81"/>
      <c r="B226" s="82"/>
      <c r="C226" s="82"/>
      <c r="D226" s="83"/>
      <c r="E226" s="83"/>
      <c r="F226" s="83"/>
      <c r="G226" s="83"/>
      <c r="H226" s="83"/>
      <c r="I226" s="83"/>
      <c r="J226" s="83"/>
    </row>
    <row r="227" spans="1:10" ht="42" customHeight="1">
      <c r="A227" s="81"/>
      <c r="B227" s="82"/>
      <c r="C227" s="82"/>
      <c r="D227" s="83"/>
      <c r="E227" s="83"/>
      <c r="F227" s="83"/>
      <c r="G227" s="83"/>
      <c r="H227" s="83"/>
      <c r="I227" s="83"/>
      <c r="J227" s="83"/>
    </row>
    <row r="228" spans="1:10" ht="42" customHeight="1">
      <c r="A228" s="81"/>
      <c r="B228" s="82"/>
      <c r="C228" s="82"/>
      <c r="D228" s="83"/>
      <c r="E228" s="83"/>
      <c r="F228" s="83"/>
      <c r="G228" s="83"/>
      <c r="H228" s="83"/>
      <c r="I228" s="83"/>
      <c r="J228" s="83"/>
    </row>
    <row r="229" spans="1:10" ht="42" customHeight="1">
      <c r="A229" s="81"/>
      <c r="B229" s="82"/>
      <c r="C229" s="82"/>
      <c r="D229" s="83"/>
      <c r="E229" s="83"/>
      <c r="F229" s="83"/>
      <c r="G229" s="83"/>
      <c r="H229" s="83"/>
      <c r="I229" s="83"/>
      <c r="J229" s="83"/>
    </row>
    <row r="230" spans="1:10" ht="42" customHeight="1">
      <c r="A230" s="81"/>
      <c r="B230" s="82"/>
      <c r="C230" s="82"/>
      <c r="D230" s="83"/>
      <c r="E230" s="83"/>
      <c r="F230" s="83"/>
      <c r="G230" s="83"/>
      <c r="H230" s="83"/>
      <c r="I230" s="83"/>
      <c r="J230" s="83"/>
    </row>
    <row r="231" spans="1:10" ht="42" customHeight="1">
      <c r="A231" s="81"/>
      <c r="B231" s="82"/>
      <c r="C231" s="82"/>
      <c r="D231" s="83"/>
      <c r="E231" s="83"/>
      <c r="F231" s="83"/>
      <c r="G231" s="83"/>
      <c r="H231" s="83"/>
      <c r="I231" s="83"/>
      <c r="J231" s="83"/>
    </row>
    <row r="232" spans="1:10" ht="42" customHeight="1">
      <c r="A232" s="81"/>
      <c r="B232" s="82"/>
      <c r="C232" s="82"/>
      <c r="D232" s="83"/>
      <c r="E232" s="83"/>
      <c r="F232" s="83"/>
      <c r="G232" s="83"/>
      <c r="H232" s="83"/>
      <c r="I232" s="83"/>
      <c r="J232" s="83"/>
    </row>
    <row r="233" spans="1:10" ht="42" customHeight="1">
      <c r="A233" s="81"/>
      <c r="B233" s="82"/>
      <c r="C233" s="82"/>
      <c r="D233" s="83"/>
      <c r="E233" s="83"/>
      <c r="F233" s="83"/>
      <c r="G233" s="83"/>
      <c r="H233" s="83"/>
      <c r="I233" s="83"/>
      <c r="J233" s="83"/>
    </row>
    <row r="234" spans="1:10" ht="42" customHeight="1">
      <c r="A234" s="81"/>
      <c r="B234" s="82"/>
      <c r="C234" s="82"/>
      <c r="D234" s="83"/>
      <c r="E234" s="83"/>
      <c r="F234" s="83"/>
      <c r="G234" s="83"/>
      <c r="H234" s="83"/>
      <c r="I234" s="83"/>
      <c r="J234" s="83"/>
    </row>
    <row r="235" spans="1:10" ht="42" customHeight="1">
      <c r="A235" s="81"/>
      <c r="B235" s="82"/>
      <c r="C235" s="82"/>
      <c r="D235" s="83"/>
      <c r="E235" s="83"/>
      <c r="F235" s="83"/>
      <c r="G235" s="83"/>
      <c r="H235" s="83"/>
      <c r="I235" s="83"/>
      <c r="J235" s="83"/>
    </row>
    <row r="236" spans="1:10" ht="42" customHeight="1">
      <c r="A236" s="81"/>
      <c r="B236" s="82"/>
      <c r="C236" s="82"/>
      <c r="D236" s="83"/>
      <c r="E236" s="83"/>
      <c r="F236" s="83"/>
      <c r="G236" s="83"/>
      <c r="H236" s="83"/>
      <c r="I236" s="83"/>
      <c r="J236" s="83"/>
    </row>
    <row r="237" spans="1:10" ht="42" customHeight="1">
      <c r="A237" s="81"/>
      <c r="B237" s="82"/>
      <c r="C237" s="82"/>
      <c r="D237" s="83"/>
      <c r="E237" s="83"/>
      <c r="F237" s="83"/>
      <c r="G237" s="83"/>
      <c r="H237" s="83"/>
      <c r="I237" s="83"/>
      <c r="J237" s="83"/>
    </row>
    <row r="238" spans="1:10" ht="42" customHeight="1">
      <c r="A238" s="81"/>
      <c r="B238" s="82"/>
      <c r="C238" s="82"/>
      <c r="D238" s="83"/>
      <c r="E238" s="83"/>
      <c r="F238" s="83"/>
      <c r="G238" s="83"/>
      <c r="H238" s="83"/>
      <c r="I238" s="83"/>
      <c r="J238" s="83"/>
    </row>
    <row r="239" spans="1:10" ht="42" customHeight="1">
      <c r="A239" s="81"/>
      <c r="B239" s="82"/>
      <c r="C239" s="82"/>
      <c r="D239" s="83"/>
      <c r="E239" s="83"/>
      <c r="F239" s="83"/>
      <c r="G239" s="83"/>
      <c r="H239" s="83"/>
      <c r="I239" s="83"/>
      <c r="J239" s="83"/>
    </row>
    <row r="240" spans="1:10" ht="42" customHeight="1">
      <c r="A240" s="81"/>
      <c r="B240" s="82"/>
      <c r="C240" s="82"/>
      <c r="D240" s="83"/>
      <c r="E240" s="83"/>
      <c r="F240" s="83"/>
      <c r="G240" s="83"/>
      <c r="H240" s="83"/>
      <c r="I240" s="83"/>
      <c r="J240" s="83"/>
    </row>
    <row r="241" spans="1:10" ht="42" customHeight="1">
      <c r="A241" s="81"/>
      <c r="B241" s="82"/>
      <c r="C241" s="82"/>
      <c r="D241" s="83"/>
      <c r="E241" s="83"/>
      <c r="F241" s="83"/>
      <c r="G241" s="83"/>
      <c r="H241" s="83"/>
      <c r="I241" s="83"/>
      <c r="J241" s="83"/>
    </row>
    <row r="242" spans="1:10" ht="42" customHeight="1">
      <c r="A242" s="81"/>
      <c r="B242" s="82"/>
      <c r="C242" s="82"/>
      <c r="D242" s="83"/>
      <c r="E242" s="83"/>
      <c r="F242" s="83"/>
      <c r="G242" s="83"/>
      <c r="H242" s="83"/>
      <c r="I242" s="83"/>
      <c r="J242" s="83"/>
    </row>
    <row r="243" spans="1:10" ht="42" customHeight="1">
      <c r="A243" s="81"/>
      <c r="B243" s="82"/>
      <c r="C243" s="82"/>
      <c r="D243" s="83"/>
      <c r="E243" s="83"/>
      <c r="F243" s="83"/>
      <c r="G243" s="83"/>
      <c r="H243" s="83"/>
      <c r="I243" s="83"/>
      <c r="J243" s="83"/>
    </row>
    <row r="244" spans="1:10" ht="42" customHeight="1">
      <c r="A244" s="81"/>
      <c r="B244" s="82"/>
      <c r="C244" s="82"/>
      <c r="D244" s="83"/>
      <c r="E244" s="83"/>
      <c r="F244" s="83"/>
      <c r="G244" s="83"/>
      <c r="H244" s="83"/>
      <c r="I244" s="83"/>
      <c r="J244" s="83"/>
    </row>
    <row r="245" spans="1:10" ht="42" customHeight="1">
      <c r="A245" s="81"/>
      <c r="B245" s="82"/>
      <c r="C245" s="82"/>
      <c r="D245" s="83"/>
      <c r="E245" s="83"/>
      <c r="F245" s="83"/>
      <c r="G245" s="83"/>
      <c r="H245" s="83"/>
      <c r="I245" s="83"/>
      <c r="J245" s="83"/>
    </row>
    <row r="246" spans="1:10" ht="42" customHeight="1">
      <c r="A246" s="81"/>
      <c r="B246" s="82"/>
      <c r="C246" s="82"/>
      <c r="D246" s="83"/>
      <c r="E246" s="83"/>
      <c r="F246" s="83"/>
      <c r="G246" s="83"/>
      <c r="H246" s="83"/>
      <c r="I246" s="83"/>
      <c r="J246" s="83"/>
    </row>
    <row r="247" spans="1:10" ht="42" customHeight="1">
      <c r="A247" s="81"/>
      <c r="B247" s="82"/>
      <c r="C247" s="82"/>
      <c r="D247" s="83"/>
      <c r="E247" s="83"/>
      <c r="F247" s="83"/>
      <c r="G247" s="83"/>
      <c r="H247" s="83"/>
      <c r="I247" s="83"/>
      <c r="J247" s="83"/>
    </row>
    <row r="248" spans="1:10" ht="42" customHeight="1">
      <c r="A248" s="81"/>
      <c r="B248" s="82"/>
      <c r="C248" s="82"/>
      <c r="D248" s="83"/>
      <c r="E248" s="83"/>
      <c r="F248" s="83"/>
      <c r="G248" s="83"/>
      <c r="H248" s="83"/>
      <c r="I248" s="83"/>
      <c r="J248" s="83"/>
    </row>
    <row r="249" spans="1:10" ht="42" customHeight="1">
      <c r="A249" s="81"/>
      <c r="B249" s="82"/>
      <c r="C249" s="82"/>
      <c r="D249" s="83"/>
      <c r="E249" s="83"/>
      <c r="F249" s="83"/>
      <c r="G249" s="83"/>
      <c r="H249" s="83"/>
      <c r="I249" s="83"/>
      <c r="J249" s="83"/>
    </row>
    <row r="250" spans="1:10" ht="42" customHeight="1">
      <c r="A250" s="81"/>
      <c r="B250" s="82"/>
      <c r="C250" s="82"/>
      <c r="D250" s="83"/>
      <c r="E250" s="83"/>
      <c r="F250" s="83"/>
      <c r="G250" s="83"/>
      <c r="H250" s="83"/>
      <c r="I250" s="83"/>
      <c r="J250" s="83"/>
    </row>
    <row r="251" spans="1:10" ht="42" customHeight="1">
      <c r="A251" s="81"/>
      <c r="B251" s="82"/>
      <c r="C251" s="82"/>
      <c r="D251" s="83"/>
      <c r="E251" s="83"/>
      <c r="F251" s="83"/>
      <c r="G251" s="83"/>
      <c r="H251" s="83"/>
      <c r="I251" s="83"/>
      <c r="J251" s="83"/>
    </row>
    <row r="252" spans="1:10" ht="42" customHeight="1">
      <c r="A252" s="81"/>
      <c r="B252" s="82"/>
      <c r="C252" s="82"/>
      <c r="D252" s="83"/>
      <c r="E252" s="83"/>
      <c r="F252" s="83"/>
      <c r="G252" s="83"/>
      <c r="H252" s="83"/>
      <c r="I252" s="83"/>
      <c r="J252" s="83"/>
    </row>
    <row r="253" spans="1:10" ht="42" customHeight="1">
      <c r="A253" s="81"/>
      <c r="B253" s="82"/>
      <c r="C253" s="82"/>
      <c r="D253" s="83"/>
      <c r="E253" s="83"/>
      <c r="F253" s="83"/>
      <c r="G253" s="83"/>
      <c r="H253" s="83"/>
      <c r="I253" s="83"/>
      <c r="J253" s="83"/>
    </row>
    <row r="254" spans="1:10" ht="42" customHeight="1">
      <c r="A254" s="81"/>
      <c r="B254" s="82"/>
      <c r="C254" s="82"/>
      <c r="D254" s="83"/>
      <c r="E254" s="83"/>
      <c r="F254" s="83"/>
      <c r="G254" s="83"/>
      <c r="H254" s="83"/>
      <c r="I254" s="83"/>
      <c r="J254" s="83"/>
    </row>
    <row r="255" spans="1:10" ht="42" customHeight="1">
      <c r="A255" s="81"/>
      <c r="B255" s="82"/>
      <c r="C255" s="82"/>
      <c r="D255" s="83"/>
      <c r="E255" s="83"/>
      <c r="F255" s="83"/>
      <c r="G255" s="83"/>
      <c r="H255" s="83"/>
      <c r="I255" s="83"/>
      <c r="J255" s="83"/>
    </row>
    <row r="256" spans="1:10" ht="42" customHeight="1">
      <c r="A256" s="81"/>
      <c r="B256" s="82"/>
      <c r="C256" s="82"/>
      <c r="D256" s="83"/>
      <c r="E256" s="83"/>
      <c r="F256" s="83"/>
      <c r="G256" s="83"/>
      <c r="H256" s="83"/>
      <c r="I256" s="83"/>
      <c r="J256" s="83"/>
    </row>
    <row r="257" spans="1:10" ht="42" customHeight="1">
      <c r="A257" s="81"/>
      <c r="B257" s="82"/>
      <c r="C257" s="82"/>
      <c r="D257" s="83"/>
      <c r="E257" s="83"/>
      <c r="F257" s="83"/>
      <c r="G257" s="83"/>
      <c r="H257" s="83"/>
      <c r="I257" s="83"/>
      <c r="J257" s="83"/>
    </row>
    <row r="258" spans="1:10" ht="42" customHeight="1">
      <c r="A258" s="81"/>
      <c r="B258" s="82"/>
      <c r="C258" s="82"/>
      <c r="D258" s="83"/>
      <c r="E258" s="83"/>
      <c r="F258" s="83"/>
      <c r="G258" s="83"/>
      <c r="H258" s="83"/>
      <c r="I258" s="83"/>
      <c r="J258" s="83"/>
    </row>
    <row r="259" spans="1:10" ht="42" customHeight="1">
      <c r="A259" s="81"/>
      <c r="B259" s="82"/>
      <c r="C259" s="82"/>
      <c r="D259" s="83"/>
      <c r="E259" s="83"/>
      <c r="F259" s="83"/>
      <c r="G259" s="83"/>
      <c r="H259" s="83"/>
      <c r="I259" s="83"/>
      <c r="J259" s="83"/>
    </row>
    <row r="260" spans="1:10" ht="42" customHeight="1">
      <c r="A260" s="81"/>
      <c r="B260" s="82"/>
      <c r="C260" s="82"/>
      <c r="D260" s="83"/>
      <c r="E260" s="83"/>
      <c r="F260" s="83"/>
      <c r="G260" s="83"/>
      <c r="H260" s="83"/>
      <c r="I260" s="83"/>
      <c r="J260" s="83"/>
    </row>
    <row r="261" spans="1:10" ht="42" customHeight="1">
      <c r="A261" s="81"/>
      <c r="B261" s="82"/>
      <c r="C261" s="82"/>
      <c r="D261" s="83"/>
      <c r="E261" s="83"/>
      <c r="F261" s="83"/>
      <c r="G261" s="83"/>
      <c r="H261" s="83"/>
      <c r="I261" s="83"/>
      <c r="J261" s="83"/>
    </row>
    <row r="262" spans="1:10" ht="42" customHeight="1">
      <c r="A262" s="81"/>
      <c r="B262" s="82"/>
      <c r="C262" s="82"/>
      <c r="D262" s="83"/>
      <c r="E262" s="83"/>
      <c r="F262" s="83"/>
      <c r="G262" s="83"/>
      <c r="H262" s="83"/>
      <c r="I262" s="83"/>
      <c r="J262" s="83"/>
    </row>
    <row r="263" spans="1:10" ht="42" customHeight="1">
      <c r="A263" s="81"/>
      <c r="B263" s="82"/>
      <c r="C263" s="82"/>
      <c r="D263" s="83"/>
      <c r="E263" s="83"/>
      <c r="F263" s="83"/>
      <c r="G263" s="83"/>
      <c r="H263" s="83"/>
      <c r="I263" s="83"/>
      <c r="J263" s="83"/>
    </row>
    <row r="264" spans="1:10" ht="42" customHeight="1">
      <c r="A264" s="81"/>
      <c r="B264" s="82"/>
      <c r="C264" s="82"/>
      <c r="D264" s="83"/>
      <c r="E264" s="83"/>
      <c r="F264" s="83"/>
      <c r="G264" s="83"/>
      <c r="H264" s="83"/>
      <c r="I264" s="83"/>
      <c r="J264" s="83"/>
    </row>
    <row r="265" spans="1:10" ht="42" customHeight="1">
      <c r="A265" s="81"/>
      <c r="B265" s="82"/>
      <c r="C265" s="82"/>
      <c r="D265" s="83"/>
      <c r="E265" s="83"/>
      <c r="F265" s="83"/>
      <c r="G265" s="83"/>
      <c r="H265" s="83"/>
      <c r="I265" s="83"/>
      <c r="J265" s="83"/>
    </row>
    <row r="266" spans="1:10" ht="42" customHeight="1">
      <c r="A266" s="81"/>
      <c r="B266" s="82"/>
      <c r="C266" s="82"/>
      <c r="D266" s="83"/>
      <c r="E266" s="83"/>
      <c r="F266" s="83"/>
      <c r="G266" s="83"/>
      <c r="H266" s="83"/>
      <c r="I266" s="83"/>
      <c r="J266" s="83"/>
    </row>
    <row r="267" spans="1:10" ht="42" customHeight="1">
      <c r="A267" s="81"/>
      <c r="B267" s="82"/>
      <c r="C267" s="82"/>
      <c r="D267" s="83"/>
      <c r="E267" s="83"/>
      <c r="F267" s="83"/>
      <c r="G267" s="83"/>
      <c r="H267" s="83"/>
      <c r="I267" s="83"/>
      <c r="J267" s="83"/>
    </row>
    <row r="268" spans="1:10" ht="42" customHeight="1">
      <c r="A268" s="81"/>
      <c r="B268" s="82"/>
      <c r="C268" s="82"/>
      <c r="D268" s="83"/>
      <c r="E268" s="83"/>
      <c r="F268" s="83"/>
      <c r="G268" s="83"/>
      <c r="H268" s="83"/>
      <c r="I268" s="83"/>
      <c r="J268" s="83"/>
    </row>
    <row r="269" spans="1:10" ht="42" customHeight="1">
      <c r="A269" s="81"/>
      <c r="B269" s="82"/>
      <c r="C269" s="82"/>
      <c r="D269" s="83"/>
      <c r="E269" s="83"/>
      <c r="F269" s="83"/>
      <c r="G269" s="83"/>
      <c r="H269" s="83"/>
      <c r="I269" s="83"/>
      <c r="J269" s="83"/>
    </row>
    <row r="270" spans="1:10" ht="42" customHeight="1">
      <c r="A270" s="81"/>
      <c r="B270" s="82"/>
      <c r="C270" s="82"/>
      <c r="D270" s="83"/>
      <c r="E270" s="83"/>
      <c r="F270" s="83"/>
      <c r="G270" s="83"/>
      <c r="H270" s="83"/>
      <c r="I270" s="83"/>
      <c r="J270" s="83"/>
    </row>
    <row r="271" spans="1:10" ht="42" customHeight="1">
      <c r="A271" s="81"/>
      <c r="B271" s="82"/>
      <c r="C271" s="82"/>
      <c r="D271" s="83"/>
      <c r="E271" s="83"/>
      <c r="F271" s="83"/>
      <c r="G271" s="83"/>
      <c r="H271" s="83"/>
      <c r="I271" s="83"/>
      <c r="J271" s="83"/>
    </row>
    <row r="272" spans="1:10" ht="42" customHeight="1">
      <c r="A272" s="81"/>
      <c r="B272" s="82"/>
      <c r="C272" s="82"/>
      <c r="D272" s="83"/>
      <c r="E272" s="83"/>
      <c r="F272" s="83"/>
      <c r="G272" s="83"/>
      <c r="H272" s="83"/>
      <c r="I272" s="83"/>
      <c r="J272" s="83"/>
    </row>
    <row r="273" spans="1:10" ht="42" customHeight="1">
      <c r="A273" s="81"/>
      <c r="B273" s="82"/>
      <c r="C273" s="82"/>
      <c r="D273" s="83"/>
      <c r="E273" s="83"/>
      <c r="F273" s="83"/>
      <c r="G273" s="83"/>
      <c r="H273" s="83"/>
      <c r="I273" s="83"/>
      <c r="J273" s="83"/>
    </row>
    <row r="274" spans="1:10" ht="42" customHeight="1">
      <c r="A274" s="81"/>
      <c r="B274" s="82"/>
      <c r="C274" s="82"/>
      <c r="D274" s="83"/>
      <c r="E274" s="83"/>
      <c r="F274" s="83"/>
      <c r="G274" s="83"/>
      <c r="H274" s="83"/>
      <c r="I274" s="83"/>
      <c r="J274" s="83"/>
    </row>
    <row r="275" spans="1:10" ht="42" customHeight="1">
      <c r="A275" s="81"/>
      <c r="B275" s="82"/>
      <c r="C275" s="82"/>
      <c r="D275" s="83"/>
      <c r="E275" s="83"/>
      <c r="F275" s="83"/>
      <c r="G275" s="83"/>
      <c r="H275" s="83"/>
      <c r="I275" s="83"/>
      <c r="J275" s="83"/>
    </row>
    <row r="276" spans="1:10" ht="42" customHeight="1">
      <c r="A276" s="81"/>
      <c r="B276" s="82"/>
      <c r="C276" s="82"/>
      <c r="D276" s="83"/>
      <c r="E276" s="83"/>
      <c r="F276" s="83"/>
      <c r="G276" s="83"/>
      <c r="H276" s="83"/>
      <c r="I276" s="83"/>
      <c r="J276" s="83"/>
    </row>
    <row r="277" spans="1:10" ht="42" customHeight="1">
      <c r="A277" s="81"/>
      <c r="B277" s="82"/>
      <c r="C277" s="82"/>
      <c r="D277" s="83"/>
      <c r="E277" s="83"/>
      <c r="F277" s="83"/>
      <c r="G277" s="83"/>
      <c r="H277" s="83"/>
      <c r="I277" s="83"/>
      <c r="J277" s="83"/>
    </row>
    <row r="278" spans="1:10" ht="42" customHeight="1">
      <c r="A278" s="81"/>
      <c r="B278" s="82"/>
      <c r="C278" s="82"/>
      <c r="D278" s="83"/>
      <c r="E278" s="83"/>
      <c r="F278" s="83"/>
      <c r="G278" s="83"/>
      <c r="H278" s="83"/>
      <c r="I278" s="83"/>
      <c r="J278" s="83"/>
    </row>
    <row r="279" spans="1:10" ht="42" customHeight="1">
      <c r="A279" s="81"/>
      <c r="B279" s="82"/>
      <c r="C279" s="82"/>
      <c r="D279" s="83"/>
      <c r="E279" s="83"/>
      <c r="F279" s="83"/>
      <c r="G279" s="83"/>
      <c r="H279" s="83"/>
      <c r="I279" s="83"/>
      <c r="J279" s="83"/>
    </row>
    <row r="280" spans="1:10" ht="42" customHeight="1">
      <c r="A280" s="81"/>
      <c r="B280" s="82"/>
      <c r="C280" s="82"/>
      <c r="D280" s="83"/>
      <c r="E280" s="83"/>
      <c r="F280" s="83"/>
      <c r="G280" s="83"/>
      <c r="H280" s="83"/>
      <c r="I280" s="83"/>
      <c r="J280" s="83"/>
    </row>
    <row r="281" spans="1:10" ht="42" customHeight="1">
      <c r="A281" s="81"/>
      <c r="B281" s="82"/>
      <c r="C281" s="82"/>
      <c r="D281" s="83"/>
      <c r="E281" s="83"/>
      <c r="F281" s="83"/>
      <c r="G281" s="83"/>
      <c r="H281" s="83"/>
      <c r="I281" s="83"/>
      <c r="J281" s="83"/>
    </row>
    <row r="282" spans="1:10" ht="42" customHeight="1">
      <c r="A282" s="81"/>
      <c r="B282" s="82"/>
      <c r="C282" s="82"/>
      <c r="D282" s="83"/>
      <c r="E282" s="83"/>
      <c r="F282" s="83"/>
      <c r="G282" s="83"/>
      <c r="H282" s="83"/>
      <c r="I282" s="83"/>
      <c r="J282" s="83"/>
    </row>
    <row r="283" spans="1:10" ht="42" customHeight="1">
      <c r="A283" s="81"/>
      <c r="B283" s="82"/>
      <c r="C283" s="82"/>
      <c r="D283" s="83"/>
      <c r="E283" s="83"/>
      <c r="F283" s="83"/>
      <c r="G283" s="83"/>
      <c r="H283" s="83"/>
      <c r="I283" s="83"/>
      <c r="J283" s="83"/>
    </row>
    <row r="284" spans="1:10" ht="42" customHeight="1">
      <c r="A284" s="81"/>
      <c r="B284" s="82"/>
      <c r="C284" s="82"/>
      <c r="D284" s="83"/>
      <c r="E284" s="83"/>
      <c r="F284" s="83"/>
      <c r="G284" s="83"/>
      <c r="H284" s="83"/>
      <c r="I284" s="83"/>
      <c r="J284" s="83"/>
    </row>
    <row r="285" spans="1:10" ht="42" customHeight="1">
      <c r="A285" s="81"/>
      <c r="B285" s="82"/>
      <c r="C285" s="82"/>
      <c r="D285" s="83"/>
      <c r="E285" s="83"/>
      <c r="F285" s="83"/>
      <c r="G285" s="83"/>
      <c r="H285" s="83"/>
      <c r="I285" s="83"/>
      <c r="J285" s="83"/>
    </row>
    <row r="286" spans="1:10" ht="42" customHeight="1">
      <c r="A286" s="81"/>
      <c r="B286" s="82"/>
      <c r="C286" s="82"/>
      <c r="D286" s="83"/>
      <c r="E286" s="83"/>
      <c r="F286" s="83"/>
      <c r="G286" s="83"/>
      <c r="H286" s="83"/>
      <c r="I286" s="83"/>
      <c r="J286" s="83"/>
    </row>
    <row r="287" spans="1:10" ht="42" customHeight="1">
      <c r="A287" s="81"/>
      <c r="B287" s="82"/>
      <c r="C287" s="82"/>
      <c r="D287" s="83"/>
      <c r="E287" s="83"/>
      <c r="F287" s="83"/>
      <c r="G287" s="83"/>
      <c r="H287" s="83"/>
      <c r="I287" s="83"/>
      <c r="J287" s="83"/>
    </row>
    <row r="288" spans="1:10" ht="42" customHeight="1">
      <c r="A288" s="81"/>
      <c r="B288" s="82"/>
      <c r="C288" s="82"/>
      <c r="D288" s="83"/>
      <c r="E288" s="83"/>
      <c r="F288" s="83"/>
      <c r="G288" s="83"/>
      <c r="H288" s="83"/>
      <c r="I288" s="83"/>
      <c r="J288" s="83"/>
    </row>
    <row r="289" spans="1:10" ht="42" customHeight="1">
      <c r="A289" s="81"/>
      <c r="B289" s="82"/>
      <c r="C289" s="82"/>
      <c r="D289" s="83"/>
      <c r="E289" s="83"/>
      <c r="F289" s="83"/>
      <c r="G289" s="83"/>
      <c r="H289" s="83"/>
      <c r="I289" s="83"/>
      <c r="J289" s="83"/>
    </row>
    <row r="290" spans="1:10" ht="42" customHeight="1">
      <c r="A290" s="81"/>
      <c r="B290" s="82"/>
      <c r="C290" s="82"/>
      <c r="D290" s="83"/>
      <c r="E290" s="83"/>
      <c r="F290" s="83"/>
      <c r="G290" s="83"/>
      <c r="H290" s="83"/>
      <c r="I290" s="83"/>
      <c r="J290" s="83"/>
    </row>
    <row r="291" spans="1:10" ht="42" customHeight="1">
      <c r="A291" s="81"/>
      <c r="B291" s="82"/>
      <c r="C291" s="82"/>
      <c r="D291" s="83"/>
      <c r="E291" s="83"/>
      <c r="F291" s="83"/>
      <c r="G291" s="83"/>
      <c r="H291" s="83"/>
      <c r="I291" s="83"/>
      <c r="J291" s="83"/>
    </row>
    <row r="292" spans="1:10" ht="42" customHeight="1">
      <c r="A292" s="81"/>
      <c r="B292" s="82"/>
      <c r="C292" s="82"/>
      <c r="D292" s="83"/>
      <c r="E292" s="83"/>
      <c r="F292" s="83"/>
      <c r="G292" s="83"/>
      <c r="H292" s="83"/>
      <c r="I292" s="83"/>
      <c r="J292" s="83"/>
    </row>
    <row r="293" spans="1:10" ht="42" customHeight="1">
      <c r="A293" s="81"/>
      <c r="B293" s="82"/>
      <c r="C293" s="82"/>
      <c r="D293" s="83"/>
      <c r="E293" s="83"/>
      <c r="F293" s="83"/>
      <c r="G293" s="83"/>
      <c r="H293" s="83"/>
      <c r="I293" s="83"/>
      <c r="J293" s="83"/>
    </row>
    <row r="294" spans="1:10" ht="42" customHeight="1">
      <c r="A294" s="81"/>
      <c r="B294" s="82"/>
      <c r="C294" s="82"/>
      <c r="D294" s="83"/>
      <c r="E294" s="83"/>
      <c r="F294" s="83"/>
      <c r="G294" s="83"/>
      <c r="H294" s="83"/>
      <c r="I294" s="83"/>
      <c r="J294" s="83"/>
    </row>
    <row r="295" spans="1:10" ht="42" customHeight="1">
      <c r="A295" s="81"/>
      <c r="B295" s="82"/>
      <c r="C295" s="82"/>
      <c r="D295" s="83"/>
      <c r="E295" s="83"/>
      <c r="F295" s="83"/>
      <c r="G295" s="83"/>
      <c r="H295" s="83"/>
      <c r="I295" s="83"/>
      <c r="J295" s="83"/>
    </row>
    <row r="296" spans="1:10" ht="42" customHeight="1">
      <c r="A296" s="81"/>
      <c r="B296" s="82"/>
      <c r="C296" s="82"/>
      <c r="D296" s="83"/>
      <c r="E296" s="83"/>
      <c r="F296" s="83"/>
      <c r="G296" s="83"/>
      <c r="H296" s="83"/>
      <c r="I296" s="83"/>
      <c r="J296" s="83"/>
    </row>
    <row r="297" spans="1:10" ht="42" customHeight="1">
      <c r="A297" s="81"/>
      <c r="B297" s="82"/>
      <c r="C297" s="82"/>
      <c r="D297" s="83"/>
      <c r="E297" s="83"/>
      <c r="F297" s="83"/>
      <c r="G297" s="83"/>
      <c r="H297" s="83"/>
      <c r="I297" s="83"/>
      <c r="J297" s="83"/>
    </row>
    <row r="298" spans="1:10" ht="42" customHeight="1">
      <c r="A298" s="81"/>
      <c r="B298" s="82"/>
      <c r="C298" s="82"/>
      <c r="D298" s="83"/>
      <c r="E298" s="83"/>
      <c r="F298" s="83"/>
      <c r="G298" s="83"/>
      <c r="H298" s="83"/>
      <c r="I298" s="83"/>
      <c r="J298" s="83"/>
    </row>
    <row r="299" spans="1:10" ht="42" customHeight="1">
      <c r="A299" s="81"/>
      <c r="B299" s="82"/>
      <c r="C299" s="82"/>
      <c r="D299" s="83"/>
      <c r="E299" s="83"/>
      <c r="F299" s="83"/>
      <c r="G299" s="83"/>
      <c r="H299" s="83"/>
      <c r="I299" s="83"/>
      <c r="J299" s="83"/>
    </row>
    <row r="300" spans="1:10" ht="42" customHeight="1">
      <c r="A300" s="81"/>
      <c r="B300" s="82"/>
      <c r="C300" s="82"/>
      <c r="D300" s="83"/>
      <c r="E300" s="83"/>
      <c r="F300" s="83"/>
      <c r="G300" s="83"/>
      <c r="H300" s="83"/>
      <c r="I300" s="83"/>
      <c r="J300" s="83"/>
    </row>
    <row r="301" spans="1:10" ht="42" customHeight="1">
      <c r="A301" s="81"/>
      <c r="B301" s="82"/>
      <c r="C301" s="82"/>
      <c r="D301" s="83"/>
      <c r="E301" s="83"/>
      <c r="F301" s="83"/>
      <c r="G301" s="83"/>
      <c r="H301" s="83"/>
      <c r="I301" s="83"/>
      <c r="J301" s="83"/>
    </row>
    <row r="302" spans="1:10" ht="42" customHeight="1">
      <c r="A302" s="81"/>
      <c r="B302" s="82"/>
      <c r="C302" s="82"/>
      <c r="D302" s="83"/>
      <c r="E302" s="83"/>
      <c r="F302" s="83"/>
      <c r="G302" s="83"/>
      <c r="H302" s="83"/>
      <c r="I302" s="83"/>
      <c r="J302" s="83"/>
    </row>
    <row r="303" spans="1:10" ht="42" customHeight="1">
      <c r="A303" s="81"/>
      <c r="B303" s="82"/>
      <c r="C303" s="82"/>
      <c r="D303" s="83"/>
      <c r="E303" s="83"/>
      <c r="F303" s="83"/>
      <c r="G303" s="83"/>
      <c r="H303" s="83"/>
      <c r="I303" s="83"/>
      <c r="J303" s="83"/>
    </row>
    <row r="304" spans="1:10" ht="42" customHeight="1">
      <c r="A304" s="81"/>
      <c r="B304" s="82"/>
      <c r="C304" s="82"/>
      <c r="D304" s="83"/>
      <c r="E304" s="83"/>
      <c r="F304" s="83"/>
      <c r="G304" s="83"/>
      <c r="H304" s="83"/>
      <c r="I304" s="83"/>
      <c r="J304" s="83"/>
    </row>
    <row r="305" spans="1:10" ht="42" customHeight="1">
      <c r="A305" s="81"/>
      <c r="B305" s="82"/>
      <c r="C305" s="82"/>
      <c r="D305" s="83"/>
      <c r="E305" s="83"/>
      <c r="F305" s="83"/>
      <c r="G305" s="83"/>
      <c r="H305" s="83"/>
      <c r="I305" s="83"/>
      <c r="J305" s="83"/>
    </row>
    <row r="306" spans="1:10" ht="42" customHeight="1">
      <c r="A306" s="81"/>
      <c r="B306" s="82"/>
      <c r="C306" s="82"/>
      <c r="D306" s="83"/>
      <c r="E306" s="83"/>
      <c r="F306" s="83"/>
      <c r="G306" s="83"/>
      <c r="H306" s="83"/>
      <c r="I306" s="83"/>
      <c r="J306" s="83"/>
    </row>
    <row r="307" spans="1:10" ht="42" customHeight="1">
      <c r="A307" s="81"/>
      <c r="B307" s="82"/>
      <c r="C307" s="82"/>
      <c r="D307" s="83"/>
      <c r="E307" s="83"/>
      <c r="F307" s="83"/>
      <c r="G307" s="83"/>
      <c r="H307" s="83"/>
      <c r="I307" s="83"/>
      <c r="J307" s="83"/>
    </row>
    <row r="308" spans="1:10" ht="42" customHeight="1">
      <c r="A308" s="81"/>
      <c r="B308" s="82"/>
      <c r="C308" s="82"/>
      <c r="D308" s="83"/>
      <c r="E308" s="83"/>
      <c r="F308" s="83"/>
      <c r="G308" s="83"/>
      <c r="H308" s="83"/>
      <c r="I308" s="83"/>
      <c r="J308" s="83"/>
    </row>
    <row r="309" spans="1:10" ht="42" customHeight="1">
      <c r="A309" s="81"/>
      <c r="B309" s="82"/>
      <c r="C309" s="82"/>
      <c r="D309" s="83"/>
      <c r="E309" s="83"/>
      <c r="F309" s="83"/>
      <c r="G309" s="83"/>
      <c r="H309" s="83"/>
      <c r="I309" s="83"/>
      <c r="J309" s="83"/>
    </row>
    <row r="310" spans="1:10" ht="42" customHeight="1">
      <c r="A310" s="81"/>
      <c r="B310" s="82"/>
      <c r="C310" s="82"/>
      <c r="D310" s="83"/>
      <c r="E310" s="83"/>
      <c r="F310" s="83"/>
      <c r="G310" s="83"/>
      <c r="H310" s="83"/>
      <c r="I310" s="83"/>
      <c r="J310" s="83"/>
    </row>
    <row r="311" spans="1:10" ht="15.75" customHeight="1"/>
    <row r="312" spans="1:10" ht="15.75" customHeight="1"/>
    <row r="313" spans="1:10" ht="15.75" customHeight="1"/>
    <row r="314" spans="1:10" ht="15.75" customHeight="1"/>
    <row r="315" spans="1:10" ht="15.75" customHeight="1"/>
    <row r="316" spans="1:10" ht="15.75" customHeight="1"/>
    <row r="317" spans="1:10" ht="15.75" customHeight="1"/>
    <row r="318" spans="1:10" ht="15.75" customHeight="1"/>
    <row r="319" spans="1:10" ht="15.75" customHeight="1"/>
    <row r="320" spans="1:1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</sheetData>
  <mergeCells count="10">
    <mergeCell ref="F1:I1"/>
    <mergeCell ref="G125:J125"/>
    <mergeCell ref="A167:G167"/>
    <mergeCell ref="B2:D2"/>
    <mergeCell ref="F2:J2"/>
    <mergeCell ref="A4:J4"/>
    <mergeCell ref="G5:J5"/>
    <mergeCell ref="A110:G110"/>
    <mergeCell ref="G122:J122"/>
    <mergeCell ref="A124:J124"/>
  </mergeCells>
  <pageMargins left="0.59055118110236227" right="0.59055118110236227" top="0.59055118110236227" bottom="0.59055118110236227" header="0" footer="0"/>
  <pageSetup paperSize="9"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F1002"/>
  <sheetViews>
    <sheetView topLeftCell="A4" workbookViewId="0">
      <selection activeCell="C10" sqref="C10"/>
    </sheetView>
  </sheetViews>
  <sheetFormatPr defaultColWidth="14.42578125" defaultRowHeight="15" customHeight="1"/>
  <cols>
    <col min="1" max="1" width="8" customWidth="1"/>
    <col min="2" max="2" width="66.42578125" customWidth="1"/>
    <col min="3" max="3" width="13.7109375" customWidth="1"/>
    <col min="4" max="4" width="0.42578125" customWidth="1"/>
    <col min="5" max="6" width="8.7109375" hidden="1" customWidth="1"/>
  </cols>
  <sheetData>
    <row r="1" spans="1:6" s="204" customFormat="1" ht="81" customHeight="1">
      <c r="B1" s="239" t="s">
        <v>448</v>
      </c>
      <c r="C1" s="240"/>
    </row>
    <row r="2" spans="1:6" ht="81" customHeight="1">
      <c r="B2" s="235" t="s">
        <v>452</v>
      </c>
      <c r="C2" s="207"/>
      <c r="D2" s="207"/>
      <c r="E2" s="207"/>
      <c r="F2" s="207"/>
    </row>
    <row r="3" spans="1:6" ht="12" customHeight="1">
      <c r="B3" s="4"/>
      <c r="C3" s="4"/>
    </row>
    <row r="4" spans="1:6" ht="60" customHeight="1">
      <c r="B4" s="223" t="s">
        <v>393</v>
      </c>
      <c r="C4" s="207"/>
    </row>
    <row r="5" spans="1:6" ht="13.5" customHeight="1">
      <c r="B5" s="9"/>
      <c r="C5" s="84" t="s">
        <v>0</v>
      </c>
    </row>
    <row r="6" spans="1:6" ht="35.25" customHeight="1">
      <c r="A6" s="85" t="s">
        <v>369</v>
      </c>
      <c r="B6" s="85" t="s">
        <v>370</v>
      </c>
      <c r="C6" s="149" t="s">
        <v>378</v>
      </c>
    </row>
    <row r="7" spans="1:6" ht="58.5" customHeight="1">
      <c r="A7" s="86" t="s">
        <v>371</v>
      </c>
      <c r="B7" s="141" t="s">
        <v>372</v>
      </c>
      <c r="C7" s="147">
        <f>C8+C9+C10</f>
        <v>17135.884890000001</v>
      </c>
    </row>
    <row r="8" spans="1:6" ht="63" customHeight="1">
      <c r="A8" s="86" t="s">
        <v>278</v>
      </c>
      <c r="B8" s="142" t="s">
        <v>288</v>
      </c>
      <c r="C8" s="146">
        <f>'6'!F113</f>
        <v>3190.6455800000003</v>
      </c>
    </row>
    <row r="9" spans="1:6" ht="29.25" customHeight="1">
      <c r="A9" s="89" t="s">
        <v>286</v>
      </c>
      <c r="B9" s="141" t="s">
        <v>373</v>
      </c>
      <c r="C9" s="146">
        <f>'6'!F114-14.3</f>
        <v>12072.168730000001</v>
      </c>
    </row>
    <row r="10" spans="1:6" ht="26.25" customHeight="1">
      <c r="A10" s="89" t="s">
        <v>374</v>
      </c>
      <c r="B10" s="141" t="s">
        <v>375</v>
      </c>
      <c r="C10" s="146">
        <f>'6'!F115</f>
        <v>1873.0705800000001</v>
      </c>
    </row>
    <row r="11" spans="1:6" s="195" customFormat="1" ht="58.5" customHeight="1">
      <c r="A11" s="89" t="s">
        <v>417</v>
      </c>
      <c r="B11" s="141" t="s">
        <v>418</v>
      </c>
      <c r="C11" s="146">
        <v>0</v>
      </c>
    </row>
    <row r="12" spans="1:6" ht="23.25" customHeight="1">
      <c r="A12" s="90">
        <v>3</v>
      </c>
      <c r="B12" s="143" t="s">
        <v>376</v>
      </c>
      <c r="C12" s="146">
        <f>'6'!F116+'6'!I77</f>
        <v>931.428</v>
      </c>
    </row>
    <row r="13" spans="1:6" ht="24" customHeight="1">
      <c r="A13" s="92"/>
      <c r="B13" s="144" t="s">
        <v>377</v>
      </c>
      <c r="C13" s="148">
        <f>C7+C12+C11</f>
        <v>18067.312890000001</v>
      </c>
    </row>
    <row r="14" spans="1:6" ht="12" customHeight="1"/>
    <row r="15" spans="1:6" ht="12" customHeight="1"/>
    <row r="16" spans="1: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3">
    <mergeCell ref="B4:C4"/>
    <mergeCell ref="B2:F2"/>
    <mergeCell ref="B1:C1"/>
  </mergeCells>
  <pageMargins left="0.70866141732283472" right="0.70866141732283472" top="0.74803149606299213" bottom="0.74803149606299213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'6'!Область_печати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Пользователь</cp:lastModifiedBy>
  <cp:lastPrinted>2022-05-11T04:02:50Z</cp:lastPrinted>
  <dcterms:created xsi:type="dcterms:W3CDTF">2007-09-12T09:25:25Z</dcterms:created>
  <dcterms:modified xsi:type="dcterms:W3CDTF">2022-05-11T04:03:00Z</dcterms:modified>
</cp:coreProperties>
</file>